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70" windowHeight="7965" firstSheet="6" activeTab="3"/>
  </bookViews>
  <sheets>
    <sheet name="报关15-1" sheetId="1" r:id="rId1"/>
    <sheet name="报关15-2" sheetId="2" r:id="rId2"/>
    <sheet name="物流15-1" sheetId="3" r:id="rId3"/>
    <sheet name="物流15-2" sheetId="4" r:id="rId4"/>
    <sheet name="商务15-1" sheetId="5" r:id="rId5"/>
    <sheet name="商务15-2" sheetId="6" r:id="rId6"/>
    <sheet name="商务15-3" sheetId="7" r:id="rId7"/>
    <sheet name="人力15-1" sheetId="8" r:id="rId8"/>
    <sheet name="人力15-2" sheetId="9" r:id="rId9"/>
    <sheet name="企管15-1" sheetId="10" r:id="rId10"/>
    <sheet name="企管15-2" sheetId="11" r:id="rId11"/>
    <sheet name="企管15-3" sheetId="12" r:id="rId12"/>
  </sheets>
  <calcPr calcId="144525"/>
</workbook>
</file>

<file path=xl/comments1.xml><?xml version="1.0" encoding="utf-8"?>
<comments xmlns="http://schemas.openxmlformats.org/spreadsheetml/2006/main">
  <authors>
    <author>FtpDown</author>
  </authors>
  <commentList>
    <comment ref="O6" authorId="0">
      <text>
        <r>
          <rPr>
            <sz val="9"/>
            <color indexed="81"/>
            <rFont val="宋体"/>
            <charset val="134"/>
          </rPr>
          <t xml:space="preserve">FtpDown:
</t>
        </r>
      </text>
    </comment>
  </commentList>
</comments>
</file>

<file path=xl/sharedStrings.xml><?xml version="1.0" encoding="utf-8"?>
<sst xmlns="http://schemas.openxmlformats.org/spreadsheetml/2006/main" count="725">
  <si>
    <t>报关15-1</t>
  </si>
  <si>
    <t>活动时间</t>
  </si>
  <si>
    <t>总分</t>
  </si>
  <si>
    <t>活动地点</t>
  </si>
  <si>
    <t>综合楼105</t>
  </si>
  <si>
    <t>综合楼105报告厅</t>
  </si>
  <si>
    <t>温州厅</t>
  </si>
  <si>
    <t>学生活动中心</t>
  </si>
  <si>
    <t>活动名称</t>
  </si>
  <si>
    <t>创业实战讲座</t>
  </si>
  <si>
    <t>水韵大讲堂</t>
  </si>
  <si>
    <t>团日活动评比</t>
  </si>
  <si>
    <t>浙水秦晋友谊赛</t>
  </si>
  <si>
    <t>“喜迎峰会文明交通”校际辩论赛</t>
  </si>
  <si>
    <t>校自强之星评比</t>
  </si>
  <si>
    <t>顾凯琳</t>
  </si>
  <si>
    <t>温铮</t>
  </si>
  <si>
    <t>吴媛媛</t>
  </si>
  <si>
    <t>张慧霖</t>
  </si>
  <si>
    <t>茅宁宁</t>
  </si>
  <si>
    <t>顾鑫莎</t>
  </si>
  <si>
    <t>高慧利</t>
  </si>
  <si>
    <t>陈慧琳</t>
  </si>
  <si>
    <t>金晓婷</t>
  </si>
  <si>
    <t>胡晨洁</t>
  </si>
  <si>
    <t>王春蕾</t>
  </si>
  <si>
    <t>林静</t>
  </si>
  <si>
    <t>李虹霞</t>
  </si>
  <si>
    <t>朱俏楠</t>
  </si>
  <si>
    <t>应楠</t>
  </si>
  <si>
    <t>何竞</t>
  </si>
  <si>
    <t>童佳奕</t>
  </si>
  <si>
    <t>杨佳瑶</t>
  </si>
  <si>
    <t>章雯雯</t>
  </si>
  <si>
    <t>杨阳芋</t>
  </si>
  <si>
    <t>林茜蒙</t>
  </si>
  <si>
    <t>蔡泽兴</t>
  </si>
  <si>
    <t>黄珍蕾</t>
  </si>
  <si>
    <t>韩强</t>
  </si>
  <si>
    <t>卢艳</t>
  </si>
  <si>
    <t>陈子怡</t>
  </si>
  <si>
    <t>黄懿雯</t>
  </si>
  <si>
    <t>陈丹丹</t>
  </si>
  <si>
    <t>邱洒丽</t>
  </si>
  <si>
    <t>王卓琳</t>
  </si>
  <si>
    <t>陈垚君</t>
  </si>
  <si>
    <t>李周忆</t>
  </si>
  <si>
    <t>陈敏</t>
  </si>
  <si>
    <t>费杰峰</t>
  </si>
  <si>
    <t>华军霞</t>
  </si>
  <si>
    <t>孙宇</t>
  </si>
  <si>
    <t>徐雯燕</t>
  </si>
  <si>
    <t>报关15-2</t>
  </si>
  <si>
    <t>自强之星评选</t>
  </si>
  <si>
    <t>喜迎峰会辩论赛</t>
  </si>
  <si>
    <t>秦晋友谊辩论赛</t>
  </si>
  <si>
    <t>家书家训温情贴</t>
  </si>
  <si>
    <t>高雅艺术进校园</t>
  </si>
  <si>
    <t>会计讲座</t>
  </si>
  <si>
    <t>水韵书法大赛</t>
  </si>
  <si>
    <t>学号</t>
  </si>
  <si>
    <t>姓名</t>
  </si>
  <si>
    <t>林琴妹</t>
  </si>
  <si>
    <t>0.25</t>
  </si>
  <si>
    <t>0.25.</t>
  </si>
  <si>
    <t>李晓晓</t>
  </si>
  <si>
    <t>0.25·</t>
  </si>
  <si>
    <t>何家囡</t>
  </si>
  <si>
    <t>葛玲巧</t>
  </si>
  <si>
    <t>郭鑫芳</t>
  </si>
  <si>
    <t>楼凯凯</t>
  </si>
  <si>
    <t>章钦梅</t>
  </si>
  <si>
    <t>张紫微</t>
  </si>
  <si>
    <t>陈伟娟</t>
  </si>
  <si>
    <t>叶崇旭</t>
  </si>
  <si>
    <t>倪琳霞</t>
  </si>
  <si>
    <t>朱盛维</t>
  </si>
  <si>
    <t>陈露露</t>
  </si>
  <si>
    <t>陈夕</t>
  </si>
  <si>
    <t>周梦兰</t>
  </si>
  <si>
    <t>郭熠</t>
  </si>
  <si>
    <t>应馥伊</t>
  </si>
  <si>
    <t>姜倩琳</t>
  </si>
  <si>
    <t>张佳倩</t>
  </si>
  <si>
    <t>魏夏婷</t>
  </si>
  <si>
    <t>何欢</t>
  </si>
  <si>
    <t>赵梦薇</t>
  </si>
  <si>
    <t>孔佳聪</t>
  </si>
  <si>
    <t>朱卢钏</t>
  </si>
  <si>
    <t>0.5.</t>
  </si>
  <si>
    <t>翁玉倩</t>
  </si>
  <si>
    <t>0.75 .</t>
  </si>
  <si>
    <t>李丹丹</t>
  </si>
  <si>
    <t>徐海凤</t>
  </si>
  <si>
    <t>何松萍</t>
  </si>
  <si>
    <t>陈丹丽</t>
  </si>
  <si>
    <t>朱琳琳</t>
  </si>
  <si>
    <t>夏晴雯</t>
  </si>
  <si>
    <t>黄紫橙</t>
  </si>
  <si>
    <t>章佳妮</t>
  </si>
  <si>
    <t>林芳</t>
  </si>
  <si>
    <t>谷益佳</t>
  </si>
  <si>
    <t>张海芳</t>
  </si>
  <si>
    <t>周俞霞</t>
  </si>
  <si>
    <t>程帅</t>
  </si>
  <si>
    <t>高一超</t>
  </si>
  <si>
    <t>物流15-1</t>
  </si>
  <si>
    <t>4月27</t>
  </si>
  <si>
    <t>5月5</t>
  </si>
  <si>
    <t>5月11</t>
  </si>
  <si>
    <t>5月12</t>
  </si>
  <si>
    <t>5月17</t>
  </si>
  <si>
    <t>5月18</t>
  </si>
  <si>
    <t>5月19</t>
  </si>
  <si>
    <t>5月22</t>
  </si>
  <si>
    <t>5月23</t>
  </si>
  <si>
    <t>东食堂</t>
  </si>
  <si>
    <t>A202</t>
  </si>
  <si>
    <t>A105</t>
  </si>
  <si>
    <t>B201</t>
  </si>
  <si>
    <t>风雨操场一楼</t>
  </si>
  <si>
    <t>现场配色大赛</t>
  </si>
  <si>
    <t>方言歌曲大赛</t>
  </si>
  <si>
    <t>朗青春，颂经典</t>
  </si>
  <si>
    <t>明德惟馨，团日活动</t>
  </si>
  <si>
    <t>水文化</t>
  </si>
  <si>
    <t>注册会计师</t>
  </si>
  <si>
    <t>自强之星评比</t>
  </si>
  <si>
    <t>高雅艺术，走进校园</t>
  </si>
  <si>
    <t>家书家训温情帖</t>
  </si>
  <si>
    <t>王珊</t>
  </si>
  <si>
    <t>201537003</t>
  </si>
  <si>
    <t>郑王洁</t>
  </si>
  <si>
    <t>201537004</t>
  </si>
  <si>
    <t>魏佳</t>
  </si>
  <si>
    <t>201537005</t>
  </si>
  <si>
    <t>朱益文</t>
  </si>
  <si>
    <t>201537006</t>
  </si>
  <si>
    <t>吴慧慧</t>
  </si>
  <si>
    <t>201537007</t>
  </si>
  <si>
    <t>华紫薇</t>
  </si>
  <si>
    <t>201537008</t>
  </si>
  <si>
    <t>张佳圆</t>
  </si>
  <si>
    <t>201537009</t>
  </si>
  <si>
    <t>周舒彦</t>
  </si>
  <si>
    <t>201537010</t>
  </si>
  <si>
    <t>何赛男</t>
  </si>
  <si>
    <t>201537011</t>
  </si>
  <si>
    <t>201537012</t>
  </si>
  <si>
    <t>陈庚</t>
  </si>
  <si>
    <t>201537013</t>
  </si>
  <si>
    <t>孙央</t>
  </si>
  <si>
    <t>201537014</t>
  </si>
  <si>
    <t>李思书</t>
  </si>
  <si>
    <t>201537015</t>
  </si>
  <si>
    <t>陈芳婷</t>
  </si>
  <si>
    <t>201537016</t>
  </si>
  <si>
    <t>毛珊</t>
  </si>
  <si>
    <t>201537017</t>
  </si>
  <si>
    <t>黄雪珂</t>
  </si>
  <si>
    <t>201537018</t>
  </si>
  <si>
    <t>柯琪琦</t>
  </si>
  <si>
    <t>201537019</t>
  </si>
  <si>
    <t>周璐</t>
  </si>
  <si>
    <t>201537020</t>
  </si>
  <si>
    <t>张钰</t>
  </si>
  <si>
    <t>201537021</t>
  </si>
  <si>
    <t>周滢</t>
  </si>
  <si>
    <t>201537022</t>
  </si>
  <si>
    <t>方文婕</t>
  </si>
  <si>
    <t>201537023</t>
  </si>
  <si>
    <t>刘开心</t>
  </si>
  <si>
    <t>201537024</t>
  </si>
  <si>
    <t>陈超强</t>
  </si>
  <si>
    <t>201537025</t>
  </si>
  <si>
    <t>葛一秀</t>
  </si>
  <si>
    <t>201537026</t>
  </si>
  <si>
    <t>施吴斌</t>
  </si>
  <si>
    <t>201537027</t>
  </si>
  <si>
    <t>操梦佳</t>
  </si>
  <si>
    <t>201537028</t>
  </si>
  <si>
    <t>傅鑫鑫</t>
  </si>
  <si>
    <t>201537029</t>
  </si>
  <si>
    <t>徐乐群</t>
  </si>
  <si>
    <t>201537030</t>
  </si>
  <si>
    <t>徐伊箐</t>
  </si>
  <si>
    <t>201537031</t>
  </si>
  <si>
    <t>沈俊豪</t>
  </si>
  <si>
    <t>201537032</t>
  </si>
  <si>
    <t>谢江阳</t>
  </si>
  <si>
    <t>201537033</t>
  </si>
  <si>
    <t>宋佳美</t>
  </si>
  <si>
    <t>201537034</t>
  </si>
  <si>
    <t>陈昕玥</t>
  </si>
  <si>
    <t>201537035</t>
  </si>
  <si>
    <t>赵静远</t>
  </si>
  <si>
    <t>201537036</t>
  </si>
  <si>
    <t>江丽晨</t>
  </si>
  <si>
    <t>201537037</t>
  </si>
  <si>
    <t>徐雅婷</t>
  </si>
  <si>
    <t>201537038</t>
  </si>
  <si>
    <t>何巧珍</t>
  </si>
  <si>
    <t>方煜钦</t>
  </si>
  <si>
    <t>吕佳炜</t>
  </si>
  <si>
    <t>物流15-2</t>
  </si>
  <si>
    <t>5月12号</t>
  </si>
  <si>
    <t>5月17号</t>
  </si>
  <si>
    <t>5月19号</t>
  </si>
  <si>
    <t>5月22号</t>
  </si>
  <si>
    <t>教B201</t>
  </si>
  <si>
    <t>风雨操场</t>
  </si>
  <si>
    <t>PPT设计与演讲大赛</t>
  </si>
  <si>
    <t>PPT设计与演讲大赛决赛</t>
  </si>
  <si>
    <t>注册会计师讲座</t>
  </si>
  <si>
    <t>校自强之星选拔</t>
  </si>
  <si>
    <t>高雅艺术进校园专演</t>
  </si>
  <si>
    <t>宏色旋风第十场活动</t>
  </si>
  <si>
    <t>姚舟倩</t>
  </si>
  <si>
    <t>许红雯</t>
  </si>
  <si>
    <t>方哲</t>
  </si>
  <si>
    <t>马静</t>
  </si>
  <si>
    <t>陈蓉蓉</t>
  </si>
  <si>
    <t>徐柠柠</t>
  </si>
  <si>
    <t>王晓婷</t>
  </si>
  <si>
    <t>方磊</t>
  </si>
  <si>
    <t>斯彩红</t>
  </si>
  <si>
    <t>余聪</t>
  </si>
  <si>
    <t>金泓池</t>
  </si>
  <si>
    <t>张欣露</t>
  </si>
  <si>
    <t>宣惠聪</t>
  </si>
  <si>
    <t>陆普仁</t>
  </si>
  <si>
    <t>谢钰梅</t>
  </si>
  <si>
    <t>陈颖洁</t>
  </si>
  <si>
    <t>陈宏杰</t>
  </si>
  <si>
    <t>樊佳祺</t>
  </si>
  <si>
    <t>谢雪红</t>
  </si>
  <si>
    <t>洪勤笑</t>
  </si>
  <si>
    <t>周漫钰</t>
  </si>
  <si>
    <t>马贝贝</t>
  </si>
  <si>
    <t>杨茜茜</t>
  </si>
  <si>
    <t>王梦依</t>
  </si>
  <si>
    <t>朱玲燕</t>
  </si>
  <si>
    <t>方程宇</t>
  </si>
  <si>
    <t>章梦佳</t>
  </si>
  <si>
    <t>徐丹丹</t>
  </si>
  <si>
    <t>王婷婷</t>
  </si>
  <si>
    <t>杨敏杰</t>
  </si>
  <si>
    <t>汪剑萍</t>
  </si>
  <si>
    <t>夏杰超</t>
  </si>
  <si>
    <t>黄洁莉</t>
  </si>
  <si>
    <t>唐艾桢</t>
  </si>
  <si>
    <t>宓凝</t>
  </si>
  <si>
    <t>赵卉野</t>
  </si>
  <si>
    <r>
      <rPr>
        <b/>
        <sz val="24"/>
        <rFont val="宋体"/>
        <charset val="134"/>
      </rPr>
      <t>商务1</t>
    </r>
    <r>
      <rPr>
        <b/>
        <sz val="24"/>
        <rFont val="宋体"/>
        <charset val="134"/>
      </rPr>
      <t>5-1</t>
    </r>
  </si>
  <si>
    <t>2015级经管学院学分统计表</t>
  </si>
  <si>
    <t>新大楼A105</t>
  </si>
  <si>
    <t>三行家训</t>
  </si>
  <si>
    <t>辩论会</t>
  </si>
  <si>
    <t>浙大民乐团演出</t>
  </si>
  <si>
    <t>文明交通</t>
  </si>
  <si>
    <t>朗青春，诵经典，五月诗会</t>
  </si>
  <si>
    <t>读书交流会</t>
  </si>
  <si>
    <r>
      <rPr>
        <sz val="12"/>
        <rFont val="宋体"/>
        <charset val="134"/>
      </rPr>
      <t>P</t>
    </r>
    <r>
      <rPr>
        <sz val="12"/>
        <rFont val="宋体"/>
        <charset val="134"/>
      </rPr>
      <t>PT大赛</t>
    </r>
  </si>
  <si>
    <t>模拟面试</t>
  </si>
  <si>
    <t>春萌杯辩手</t>
  </si>
  <si>
    <t>水韵杯颁奖晚会</t>
  </si>
  <si>
    <t>201515001</t>
  </si>
  <si>
    <t>方美琴</t>
  </si>
  <si>
    <t>201515002</t>
  </si>
  <si>
    <t>王佳怡</t>
  </si>
  <si>
    <t>201515003</t>
  </si>
  <si>
    <t>李畅</t>
  </si>
  <si>
    <t>201515004</t>
  </si>
  <si>
    <t>颜宇航</t>
  </si>
  <si>
    <t>201515005</t>
  </si>
  <si>
    <t>沈新妹</t>
  </si>
  <si>
    <t>201515006</t>
  </si>
  <si>
    <t>翁哲超</t>
  </si>
  <si>
    <t>201515007</t>
  </si>
  <si>
    <t>李晓杰</t>
  </si>
  <si>
    <t>201515008</t>
  </si>
  <si>
    <t>钱潇莉</t>
  </si>
  <si>
    <t>201515009</t>
  </si>
  <si>
    <t>徐婷</t>
  </si>
  <si>
    <t>201515010</t>
  </si>
  <si>
    <t>郑茜</t>
  </si>
  <si>
    <t>201515011</t>
  </si>
  <si>
    <t>吴杰</t>
  </si>
  <si>
    <t>201515012</t>
  </si>
  <si>
    <t>王蕾</t>
  </si>
  <si>
    <t>201515013</t>
  </si>
  <si>
    <t>胡晓芳</t>
  </si>
  <si>
    <t>201515014</t>
  </si>
  <si>
    <t>刘玉钏</t>
  </si>
  <si>
    <t>201515015</t>
  </si>
  <si>
    <t>岑雨锴</t>
  </si>
  <si>
    <t>201515016</t>
  </si>
  <si>
    <t>黄月羚</t>
  </si>
  <si>
    <t>201515017</t>
  </si>
  <si>
    <t>王艳菱</t>
  </si>
  <si>
    <t>201515018</t>
  </si>
  <si>
    <t>叶婷</t>
  </si>
  <si>
    <t>201515019</t>
  </si>
  <si>
    <t>陈慧敏</t>
  </si>
  <si>
    <t>201515020</t>
  </si>
  <si>
    <t>章夏梦</t>
  </si>
  <si>
    <t>201515021</t>
  </si>
  <si>
    <t>鲁一丹</t>
  </si>
  <si>
    <t>201515022</t>
  </si>
  <si>
    <t>金娴妮</t>
  </si>
  <si>
    <t>201515023</t>
  </si>
  <si>
    <t>叶程昊</t>
  </si>
  <si>
    <t>201515024</t>
  </si>
  <si>
    <t>戴逸如</t>
  </si>
  <si>
    <t>201515025</t>
  </si>
  <si>
    <t>陈巧巧</t>
  </si>
  <si>
    <t>201515026</t>
  </si>
  <si>
    <t>陈晓枫</t>
  </si>
  <si>
    <t>201515027</t>
  </si>
  <si>
    <t>徐妙龄</t>
  </si>
  <si>
    <t>201515028</t>
  </si>
  <si>
    <t>汤文珺</t>
  </si>
  <si>
    <t>201515029</t>
  </si>
  <si>
    <t>罗泽峰</t>
  </si>
  <si>
    <t>201515030</t>
  </si>
  <si>
    <t>李颖捷</t>
  </si>
  <si>
    <t>201515031</t>
  </si>
  <si>
    <t>顾方斌</t>
  </si>
  <si>
    <t>201515032</t>
  </si>
  <si>
    <t>陈梦</t>
  </si>
  <si>
    <t>201515033</t>
  </si>
  <si>
    <t>蒋方琦</t>
  </si>
  <si>
    <t>201515034</t>
  </si>
  <si>
    <t>王铠滢</t>
  </si>
  <si>
    <t>201515035</t>
  </si>
  <si>
    <t>张范范</t>
  </si>
  <si>
    <t>201515036</t>
  </si>
  <si>
    <t>李银杰</t>
  </si>
  <si>
    <t>201515037</t>
  </si>
  <si>
    <t>李琳华</t>
  </si>
  <si>
    <t>201515038</t>
  </si>
  <si>
    <t>厉超</t>
  </si>
  <si>
    <t>金洁枫</t>
  </si>
  <si>
    <t>商务15-2</t>
  </si>
  <si>
    <r>
      <t>2</t>
    </r>
    <r>
      <rPr>
        <b/>
        <sz val="20"/>
        <color indexed="8"/>
        <rFont val="宋体"/>
        <charset val="134"/>
      </rPr>
      <t>015级电子商务</t>
    </r>
    <r>
      <rPr>
        <b/>
        <sz val="20"/>
        <color indexed="8"/>
        <rFont val="宋体"/>
        <charset val="134"/>
      </rPr>
      <t>第二课堂学分统计表</t>
    </r>
  </si>
  <si>
    <t>新大楼</t>
  </si>
  <si>
    <t>读书节</t>
  </si>
  <si>
    <t>自强之星</t>
  </si>
  <si>
    <t>团日活动</t>
  </si>
  <si>
    <t>上月</t>
  </si>
  <si>
    <t>蒋慧娟</t>
  </si>
  <si>
    <t>马宇晶</t>
  </si>
  <si>
    <t>屈丹婷</t>
  </si>
  <si>
    <t>王锦萍</t>
  </si>
  <si>
    <t>施珏彬</t>
  </si>
  <si>
    <t>李枫</t>
  </si>
  <si>
    <t>田港沙</t>
  </si>
  <si>
    <t>王子建</t>
  </si>
  <si>
    <t>阮佳丽</t>
  </si>
  <si>
    <t>洪硕</t>
  </si>
  <si>
    <t>潘佳美</t>
  </si>
  <si>
    <t>王倩</t>
  </si>
  <si>
    <t>梁蔓</t>
  </si>
  <si>
    <t>杨钰婷</t>
  </si>
  <si>
    <t>华孝建</t>
  </si>
  <si>
    <t>潘佳音</t>
  </si>
  <si>
    <t>王佳燕</t>
  </si>
  <si>
    <t>张柳倩</t>
  </si>
  <si>
    <t>杨霞</t>
  </si>
  <si>
    <t>邓力豪</t>
  </si>
  <si>
    <t>朱恬逸</t>
  </si>
  <si>
    <t>吴萍秀</t>
  </si>
  <si>
    <t>魏文浩</t>
  </si>
  <si>
    <t>胡俊辉</t>
  </si>
  <si>
    <t>周恩惠</t>
  </si>
  <si>
    <t>刘文</t>
  </si>
  <si>
    <t>朱丹丽</t>
  </si>
  <si>
    <t>郑健鹏</t>
  </si>
  <si>
    <t>梁宇婷</t>
  </si>
  <si>
    <t>蔡珍英</t>
  </si>
  <si>
    <t>叶金玲</t>
  </si>
  <si>
    <t>夏秋岚</t>
  </si>
  <si>
    <t>叶峥光</t>
  </si>
  <si>
    <t>郑紫薇</t>
  </si>
  <si>
    <t>江楚倩</t>
  </si>
  <si>
    <t>陈露琼</t>
  </si>
  <si>
    <t>商务15-3</t>
  </si>
  <si>
    <t>2016.4.25</t>
  </si>
  <si>
    <t>2016.4.27</t>
  </si>
  <si>
    <t>2016.5.12</t>
  </si>
  <si>
    <t>2016.5.18</t>
  </si>
  <si>
    <t>2016.5.19</t>
  </si>
  <si>
    <t>上两月总分</t>
  </si>
  <si>
    <t>本月总分</t>
  </si>
  <si>
    <t>综合楼A105</t>
  </si>
  <si>
    <t>PPT大赛</t>
  </si>
  <si>
    <t>检索知识大赛</t>
  </si>
  <si>
    <t>模拟面试大赛</t>
  </si>
  <si>
    <t>团日评比</t>
  </si>
  <si>
    <t>交通文明辩论赛</t>
  </si>
  <si>
    <t>注册会计</t>
  </si>
  <si>
    <t>高佳怡</t>
  </si>
  <si>
    <t>张雪</t>
  </si>
  <si>
    <t>夏怡强</t>
  </si>
  <si>
    <t>陈文梦</t>
  </si>
  <si>
    <t>程绿颖</t>
  </si>
  <si>
    <t>廖肖倩</t>
  </si>
  <si>
    <t>潘佳旖</t>
  </si>
  <si>
    <t>孙佳丽</t>
  </si>
  <si>
    <t>虞小燕</t>
  </si>
  <si>
    <t>魏佳雯</t>
  </si>
  <si>
    <t>杨通</t>
  </si>
  <si>
    <t>郑锦晶</t>
  </si>
  <si>
    <t>范轩宜</t>
  </si>
  <si>
    <t>曹跃月</t>
  </si>
  <si>
    <t>杨守铨</t>
  </si>
  <si>
    <t>朱欣月</t>
  </si>
  <si>
    <t>张莹莹</t>
  </si>
  <si>
    <t>陈品杉</t>
  </si>
  <si>
    <t>孔竟雄</t>
  </si>
  <si>
    <t>王琪</t>
  </si>
  <si>
    <t>王荟雅</t>
  </si>
  <si>
    <t>黄旭丹</t>
  </si>
  <si>
    <t>周志炫</t>
  </si>
  <si>
    <t>陈颂怡</t>
  </si>
  <si>
    <t>蔡淑娜</t>
  </si>
  <si>
    <t>黄淑岩</t>
  </si>
  <si>
    <t>任汝飘</t>
  </si>
  <si>
    <t>刘栗丞</t>
  </si>
  <si>
    <t>叶遥雯</t>
  </si>
  <si>
    <t>伍宇超</t>
  </si>
  <si>
    <t>周健</t>
  </si>
  <si>
    <t>黄倩文</t>
  </si>
  <si>
    <t>程诗韵</t>
  </si>
  <si>
    <t>陈汝怡</t>
  </si>
  <si>
    <t>龚婷婷</t>
  </si>
  <si>
    <t>张大方</t>
  </si>
  <si>
    <t>人力15-1</t>
  </si>
  <si>
    <t>人文类</t>
  </si>
  <si>
    <t>思想类</t>
  </si>
  <si>
    <t>自习室</t>
  </si>
  <si>
    <t>教B202</t>
  </si>
  <si>
    <t>春萌杯辩论赛</t>
  </si>
  <si>
    <t>“青椒”微讲堂</t>
  </si>
  <si>
    <t>经管团日活动评比</t>
  </si>
  <si>
    <t>浙水院秦晋友谊赛</t>
  </si>
  <si>
    <t>“喜迎峰会，文明交通”辩论赛</t>
  </si>
  <si>
    <t>家书家训温情帖活动</t>
  </si>
  <si>
    <t>2015b05001</t>
  </si>
  <si>
    <t>周睿</t>
  </si>
  <si>
    <t>2015b05002</t>
  </si>
  <si>
    <t>吴清雅</t>
  </si>
  <si>
    <t>2015b05003</t>
  </si>
  <si>
    <t>傅佳康</t>
  </si>
  <si>
    <t>2015b05004</t>
  </si>
  <si>
    <t>徐丽钰</t>
  </si>
  <si>
    <t>2015b05005</t>
  </si>
  <si>
    <t>沈章铭</t>
  </si>
  <si>
    <t>2015b05006</t>
  </si>
  <si>
    <t>李金玲</t>
  </si>
  <si>
    <t>2015b05007</t>
  </si>
  <si>
    <t>王金霖</t>
  </si>
  <si>
    <t>2015b05008</t>
  </si>
  <si>
    <t>葛成杰</t>
  </si>
  <si>
    <t>2015b05009</t>
  </si>
  <si>
    <t>夏忠杰</t>
  </si>
  <si>
    <t>2015b05010</t>
  </si>
  <si>
    <t>缪佳庆</t>
  </si>
  <si>
    <t>2015b05011</t>
  </si>
  <si>
    <t>邱照毅</t>
  </si>
  <si>
    <t>2015b05012</t>
  </si>
  <si>
    <t>杨程</t>
  </si>
  <si>
    <t>2015b05013</t>
  </si>
  <si>
    <t>房慧</t>
  </si>
  <si>
    <t>2015b05014</t>
  </si>
  <si>
    <t>林沁</t>
  </si>
  <si>
    <t>2015b05015</t>
  </si>
  <si>
    <t>郑欣桐</t>
  </si>
  <si>
    <t>2015b05016</t>
  </si>
  <si>
    <t>金鑫耀</t>
  </si>
  <si>
    <t>2015b05017</t>
  </si>
  <si>
    <t>林存栋</t>
  </si>
  <si>
    <t>2015b05018</t>
  </si>
  <si>
    <t>王冰瑶</t>
  </si>
  <si>
    <t>2015b05019</t>
  </si>
  <si>
    <t>徐梦倩</t>
  </si>
  <si>
    <t>2015b05020</t>
  </si>
  <si>
    <t>张程雯静</t>
  </si>
  <si>
    <t>2015b05021</t>
  </si>
  <si>
    <t>卢佩如</t>
  </si>
  <si>
    <t>2015b05022</t>
  </si>
  <si>
    <t>袁蕾</t>
  </si>
  <si>
    <t>2015b05023</t>
  </si>
  <si>
    <t>宣钰男</t>
  </si>
  <si>
    <t>2015b05024</t>
  </si>
  <si>
    <t>高梦洋</t>
  </si>
  <si>
    <t>2015b05025</t>
  </si>
  <si>
    <t>韩超一</t>
  </si>
  <si>
    <t>2015b05026</t>
  </si>
  <si>
    <t>许少香</t>
  </si>
  <si>
    <t>2015b05027</t>
  </si>
  <si>
    <t>熊义</t>
  </si>
  <si>
    <t>2015b05028</t>
  </si>
  <si>
    <t>王佳佳</t>
  </si>
  <si>
    <t>2015b05029</t>
  </si>
  <si>
    <t>陈相儒</t>
  </si>
  <si>
    <t>2015b05030</t>
  </si>
  <si>
    <t>余健</t>
  </si>
  <si>
    <t>2015b05031</t>
  </si>
  <si>
    <t>袁欣欣</t>
  </si>
  <si>
    <t>2015b05032</t>
  </si>
  <si>
    <t>邵正灵</t>
  </si>
  <si>
    <t>2015b05033</t>
  </si>
  <si>
    <t>王聪</t>
  </si>
  <si>
    <t>2015b05034</t>
  </si>
  <si>
    <t>吴迁林</t>
  </si>
  <si>
    <t>人力15-2</t>
  </si>
  <si>
    <t>水韵杯书法大赛</t>
  </si>
  <si>
    <t>棒棒糖专场</t>
  </si>
  <si>
    <t>2015b05035</t>
  </si>
  <si>
    <t>张文莉</t>
  </si>
  <si>
    <t>2015b05036</t>
  </si>
  <si>
    <t>洪怡宁</t>
  </si>
  <si>
    <t>2015b05037</t>
  </si>
  <si>
    <t>张润宇</t>
  </si>
  <si>
    <t>2015b05038</t>
  </si>
  <si>
    <t>宣金</t>
  </si>
  <si>
    <t>2015b05039</t>
  </si>
  <si>
    <t>王梦垚</t>
  </si>
  <si>
    <t>2015b05040</t>
  </si>
  <si>
    <t>郑丹莹</t>
  </si>
  <si>
    <t>2015b05041</t>
  </si>
  <si>
    <t>陈丽丽</t>
  </si>
  <si>
    <t>2015b05042</t>
  </si>
  <si>
    <t>方明平</t>
  </si>
  <si>
    <t>2015b05043</t>
  </si>
  <si>
    <t>孙怀圭</t>
  </si>
  <si>
    <t>2015b05044</t>
  </si>
  <si>
    <t>吴辰希</t>
  </si>
  <si>
    <t>2015b05045</t>
  </si>
  <si>
    <t>徐雨潇</t>
  </si>
  <si>
    <t>2015b05046</t>
  </si>
  <si>
    <t>马学文</t>
  </si>
  <si>
    <t>2015b05047</t>
  </si>
  <si>
    <t>张镁浠</t>
  </si>
  <si>
    <t>2015b05048</t>
  </si>
  <si>
    <t>王梦园</t>
  </si>
  <si>
    <t>2015b05049</t>
  </si>
  <si>
    <t>卢科嘉</t>
  </si>
  <si>
    <t>2015b05050</t>
  </si>
  <si>
    <t>糜武雪</t>
  </si>
  <si>
    <t>2015b05051</t>
  </si>
  <si>
    <t>周培祥</t>
  </si>
  <si>
    <t>2015b05052</t>
  </si>
  <si>
    <t>白池楷</t>
  </si>
  <si>
    <t>2015b05053</t>
  </si>
  <si>
    <t>袁画画</t>
  </si>
  <si>
    <t>2015b05054</t>
  </si>
  <si>
    <t>谢丹妮</t>
  </si>
  <si>
    <t>2015b05055</t>
  </si>
  <si>
    <t>鲁燕</t>
  </si>
  <si>
    <t>2015b05056</t>
  </si>
  <si>
    <t>黄林露</t>
  </si>
  <si>
    <t>2015b05057</t>
  </si>
  <si>
    <t>王素君</t>
  </si>
  <si>
    <t>2015b05058</t>
  </si>
  <si>
    <t>胡鹏飞</t>
  </si>
  <si>
    <t>2015b05059</t>
  </si>
  <si>
    <t>赵亚飞</t>
  </si>
  <si>
    <t>2015b05060</t>
  </si>
  <si>
    <t>张家圆</t>
  </si>
  <si>
    <t>2015b05061</t>
  </si>
  <si>
    <t>李梅</t>
  </si>
  <si>
    <t>2015b05062</t>
  </si>
  <si>
    <t>秦华贵</t>
  </si>
  <si>
    <t>2015b05063</t>
  </si>
  <si>
    <t>陈宇诺</t>
  </si>
  <si>
    <t>2015b05064</t>
  </si>
  <si>
    <t>向新蕊</t>
  </si>
  <si>
    <t>2015b05065</t>
  </si>
  <si>
    <t>海唱</t>
  </si>
  <si>
    <t>2015b05066</t>
  </si>
  <si>
    <t>蒋妮</t>
  </si>
  <si>
    <t>2015b05067</t>
  </si>
  <si>
    <t>刘科曼</t>
  </si>
  <si>
    <t>企管15-1</t>
  </si>
  <si>
    <t>合计</t>
  </si>
  <si>
    <t>校辩论赛</t>
  </si>
  <si>
    <t>网球比赛</t>
  </si>
  <si>
    <t>方言歌唱大赛</t>
  </si>
  <si>
    <t>校心理素质拓展</t>
  </si>
  <si>
    <t xml:space="preserve"> 张彬</t>
  </si>
  <si>
    <t xml:space="preserve"> 尹飞</t>
  </si>
  <si>
    <t xml:space="preserve"> 孟丹梦</t>
  </si>
  <si>
    <t xml:space="preserve"> 傅悦铃</t>
  </si>
  <si>
    <t xml:space="preserve"> 贾晗</t>
  </si>
  <si>
    <t xml:space="preserve"> 沈梦佳</t>
  </si>
  <si>
    <t xml:space="preserve"> 何群</t>
  </si>
  <si>
    <t xml:space="preserve"> 朱琦妙</t>
  </si>
  <si>
    <t xml:space="preserve"> 奚露赛</t>
  </si>
  <si>
    <t xml:space="preserve"> 汤亚飞</t>
  </si>
  <si>
    <t xml:space="preserve"> 蔡濡宇</t>
  </si>
  <si>
    <t xml:space="preserve"> 杨静</t>
  </si>
  <si>
    <t xml:space="preserve"> 顾银杉</t>
  </si>
  <si>
    <t xml:space="preserve"> 潘梅美</t>
  </si>
  <si>
    <t xml:space="preserve"> 陈忆梦</t>
  </si>
  <si>
    <t xml:space="preserve"> 俞梦圆</t>
  </si>
  <si>
    <t xml:space="preserve"> 石冰洁</t>
  </si>
  <si>
    <t xml:space="preserve"> 唐灵鳞</t>
  </si>
  <si>
    <t xml:space="preserve"> 潘依婷</t>
  </si>
  <si>
    <t xml:space="preserve"> 王健楠</t>
  </si>
  <si>
    <t xml:space="preserve"> 翁毓晨</t>
  </si>
  <si>
    <t xml:space="preserve"> 陈雨婷</t>
  </si>
  <si>
    <t xml:space="preserve"> 叶楚</t>
  </si>
  <si>
    <t xml:space="preserve"> 余梅芳</t>
  </si>
  <si>
    <t xml:space="preserve"> 林亚妮</t>
  </si>
  <si>
    <t xml:space="preserve"> 周梦瑶</t>
  </si>
  <si>
    <t xml:space="preserve"> 邢艺涵</t>
  </si>
  <si>
    <t xml:space="preserve"> 叶杪</t>
  </si>
  <si>
    <t xml:space="preserve"> 刘松松</t>
  </si>
  <si>
    <t xml:space="preserve"> 吕燕玲</t>
  </si>
  <si>
    <t xml:space="preserve"> 叶虹</t>
  </si>
  <si>
    <t xml:space="preserve"> 傅航杰</t>
  </si>
  <si>
    <t xml:space="preserve"> 闻静</t>
  </si>
  <si>
    <t xml:space="preserve"> 徐梦琦</t>
  </si>
  <si>
    <t xml:space="preserve"> 冯立</t>
  </si>
  <si>
    <t xml:space="preserve"> 黄莹波</t>
  </si>
  <si>
    <t xml:space="preserve"> 杨佩佩</t>
  </si>
  <si>
    <t xml:space="preserve"> 陈萍</t>
  </si>
  <si>
    <t>企管15-2</t>
  </si>
  <si>
    <t>2015级经管学院第二课堂学分统计表</t>
  </si>
  <si>
    <t>4.20</t>
  </si>
  <si>
    <t>4.26</t>
  </si>
  <si>
    <t>4.27</t>
  </si>
  <si>
    <t>5.18</t>
  </si>
  <si>
    <t>5.17</t>
  </si>
  <si>
    <t>5.19</t>
  </si>
  <si>
    <t>BIM竞赛报名</t>
  </si>
  <si>
    <t>"春萌杯"辩论赛</t>
  </si>
  <si>
    <t>CANSHOW画展</t>
  </si>
  <si>
    <t>会计师讲座</t>
  </si>
  <si>
    <t>周彬超</t>
  </si>
  <si>
    <t>章高颖</t>
  </si>
  <si>
    <t>林诗雅</t>
  </si>
  <si>
    <t>杨彬</t>
  </si>
  <si>
    <t>朱君玲</t>
  </si>
  <si>
    <t>董春燕</t>
  </si>
  <si>
    <t>邱依晴</t>
  </si>
  <si>
    <t>胡福银</t>
  </si>
  <si>
    <t>于杰</t>
  </si>
  <si>
    <t>武思慧</t>
  </si>
  <si>
    <t>蒋雅萍</t>
  </si>
  <si>
    <t>张园凤</t>
  </si>
  <si>
    <t>徐小艳</t>
  </si>
  <si>
    <t>高澍阳</t>
  </si>
  <si>
    <t>邱雅茹</t>
  </si>
  <si>
    <t>吕思敏</t>
  </si>
  <si>
    <t>蒋颖</t>
  </si>
  <si>
    <t>潘华君</t>
  </si>
  <si>
    <t>陈奕汝</t>
  </si>
  <si>
    <t>吴倩洁</t>
  </si>
  <si>
    <t>石埔天</t>
  </si>
  <si>
    <t>斯学斐</t>
  </si>
  <si>
    <t>裘美佳</t>
  </si>
  <si>
    <t>金思婕</t>
  </si>
  <si>
    <t>茹锦</t>
  </si>
  <si>
    <t>袁芳芳</t>
  </si>
  <si>
    <t>张超</t>
  </si>
  <si>
    <t>张文</t>
  </si>
  <si>
    <t>付丽艳</t>
  </si>
  <si>
    <t>张灵潇</t>
  </si>
  <si>
    <t>余鹏慧</t>
  </si>
  <si>
    <t>张佳佳</t>
  </si>
  <si>
    <t>胡世丹</t>
  </si>
  <si>
    <t>陈快</t>
  </si>
  <si>
    <t>马世超</t>
  </si>
  <si>
    <t>曾佳佳</t>
  </si>
  <si>
    <t>郭银燕</t>
  </si>
  <si>
    <t>企管15-3</t>
  </si>
  <si>
    <t>图书馆419</t>
  </si>
  <si>
    <t>一号楼花坛</t>
  </si>
  <si>
    <t>水韵杯书法大赛颁奖晚会</t>
  </si>
  <si>
    <t>谈古论今活力学</t>
  </si>
  <si>
    <t>读书心得交流会</t>
  </si>
  <si>
    <t>“春萌杯”辩论赛</t>
  </si>
  <si>
    <t>校团体活动评比</t>
  </si>
  <si>
    <t>“喜迎峰会，文明交通”校级辩论赛</t>
  </si>
  <si>
    <t>王晶晶</t>
  </si>
  <si>
    <t>羊凡</t>
  </si>
  <si>
    <t>高晓丽</t>
  </si>
  <si>
    <t>朱莎颖</t>
  </si>
  <si>
    <t>蒋经丹</t>
  </si>
  <si>
    <t>江汕</t>
  </si>
  <si>
    <t>陈慧君</t>
  </si>
  <si>
    <t>马文瑞</t>
  </si>
  <si>
    <t>吴迪</t>
  </si>
  <si>
    <t>熊婉君</t>
  </si>
  <si>
    <t>潘喆</t>
  </si>
  <si>
    <t>黄程程</t>
  </si>
  <si>
    <t>贺嘉依</t>
  </si>
  <si>
    <t>罗浩阳</t>
  </si>
  <si>
    <t>余依曼</t>
  </si>
  <si>
    <t>董紫薇</t>
  </si>
  <si>
    <t>王雨婷</t>
  </si>
  <si>
    <t>杨茗茗</t>
  </si>
  <si>
    <t>王子超</t>
  </si>
  <si>
    <t>吴琼</t>
  </si>
  <si>
    <t>范艳蓉</t>
  </si>
  <si>
    <t>王旦依</t>
  </si>
  <si>
    <t>戴佳鹏</t>
  </si>
  <si>
    <t>赵健帆</t>
  </si>
  <si>
    <t>谢红影</t>
  </si>
  <si>
    <t>章燕萍</t>
  </si>
  <si>
    <t>夏季</t>
  </si>
  <si>
    <t>王锦玲</t>
  </si>
  <si>
    <t>单琦琦</t>
  </si>
  <si>
    <t>阮诗静</t>
  </si>
  <si>
    <t>陈梦璠</t>
  </si>
  <si>
    <t>张静</t>
  </si>
  <si>
    <t>方叶</t>
  </si>
  <si>
    <t>应琪杰</t>
  </si>
  <si>
    <t>史成宸</t>
  </si>
  <si>
    <t>陈燕</t>
  </si>
  <si>
    <t>贾成杰</t>
  </si>
  <si>
    <t>夏鑫瑜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</si>
</sst>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_);[Red]\(0.00\)"/>
    <numFmt numFmtId="178" formatCode="0_);[Red]\(0\)"/>
    <numFmt numFmtId="179" formatCode="0.0_);[Red]\(0.0\)"/>
  </numFmts>
  <fonts count="64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24"/>
      <color rgb="FF00000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72"/>
      <name val="华文隶书"/>
      <charset val="134"/>
    </font>
    <font>
      <b/>
      <sz val="24"/>
      <name val="华文隶书"/>
      <charset val="134"/>
    </font>
    <font>
      <b/>
      <sz val="72"/>
      <name val="方正平和简体"/>
      <charset val="134"/>
    </font>
    <font>
      <b/>
      <sz val="36"/>
      <name val="宋体"/>
      <charset val="134"/>
    </font>
    <font>
      <sz val="36"/>
      <name val="宋体"/>
      <charset val="134"/>
    </font>
    <font>
      <sz val="36"/>
      <name val="楷体"/>
      <charset val="134"/>
    </font>
    <font>
      <sz val="72"/>
      <name val="华文琥珀"/>
      <charset val="134"/>
    </font>
    <font>
      <b/>
      <sz val="24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b/>
      <sz val="22"/>
      <name val="宋体"/>
      <charset val="134"/>
    </font>
    <font>
      <sz val="10"/>
      <name val="宋体"/>
      <charset val="134"/>
    </font>
    <font>
      <sz val="24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20"/>
      <color indexed="8"/>
      <name val="宋体"/>
      <charset val="134"/>
    </font>
    <font>
      <sz val="11"/>
      <color rgb="FF000000"/>
      <name val="宋体"/>
      <charset val="134"/>
    </font>
    <font>
      <sz val="12"/>
      <name val="Times New Roman"/>
      <family val="1"/>
      <charset val="0"/>
    </font>
    <font>
      <sz val="12"/>
      <name val="Times New Roman"/>
      <charset val="134"/>
    </font>
    <font>
      <sz val="12"/>
      <color theme="1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indexed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10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43536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rgb="FF43536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6500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rgb="FF435369"/>
      <name val="宋体"/>
      <charset val="134"/>
    </font>
    <font>
      <sz val="18"/>
      <color rgb="FF435369"/>
      <name val="宋体"/>
      <charset val="134"/>
    </font>
    <font>
      <sz val="11"/>
      <color rgb="FF3F3F76"/>
      <name val="宋体"/>
      <charset val="134"/>
    </font>
    <font>
      <sz val="11"/>
      <color rgb="FF9C0006"/>
      <name val="宋体"/>
      <charset val="134"/>
    </font>
    <font>
      <sz val="11"/>
      <color rgb="FF006100"/>
      <name val="宋体"/>
      <charset val="134"/>
    </font>
    <font>
      <sz val="11"/>
      <color rgb="FFFA7D00"/>
      <name val="宋体"/>
      <charset val="134"/>
    </font>
  </fonts>
  <fills count="6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ED7B3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C9BD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rgb="FFA8D08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4473C4"/>
        <bgColor indexed="64"/>
      </patternFill>
    </fill>
    <fill>
      <patternFill patternType="solid">
        <fgColor rgb="FF70AD46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/>
      <top style="thin">
        <color rgb="FFFFFFFF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rgb="FF333333"/>
      </top>
      <bottom style="thin">
        <color rgb="FF333333"/>
      </bottom>
      <diagonal/>
    </border>
    <border>
      <left style="thin">
        <color indexed="63"/>
      </left>
      <right/>
      <top style="thin">
        <color rgb="FF333333"/>
      </top>
      <bottom style="thin">
        <color rgb="FF333333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5C9BD5"/>
      </top>
      <bottom style="double">
        <color rgb="FF5C9BD5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rgb="FFADCDEA"/>
      </bottom>
      <diagonal/>
    </border>
    <border>
      <left/>
      <right/>
      <top/>
      <bottom style="thick">
        <color rgb="FF5C9BD5"/>
      </bottom>
      <diagonal/>
    </border>
    <border>
      <left/>
      <right/>
      <top/>
      <bottom style="medium">
        <color rgb="FF9DC3E5"/>
      </bottom>
      <diagonal/>
    </border>
  </borders>
  <cellStyleXfs count="94">
    <xf numFmtId="0" fontId="0" fillId="0" borderId="0">
      <alignment vertical="center"/>
    </xf>
    <xf numFmtId="42" fontId="28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37" fillId="6" borderId="34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32" fillId="4" borderId="34" applyNumberFormat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8" fillId="17" borderId="38" applyNumberFormat="0" applyFont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0" fillId="0" borderId="37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49" fillId="0" borderId="39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54" fillId="25" borderId="40" applyNumberFormat="0" applyAlignment="0" applyProtection="0">
      <alignment vertical="center"/>
    </xf>
    <xf numFmtId="0" fontId="52" fillId="25" borderId="34" applyNumberFormat="0" applyAlignment="0" applyProtection="0">
      <alignment vertical="center"/>
    </xf>
    <xf numFmtId="0" fontId="31" fillId="3" borderId="33" applyNumberForma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57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51" fillId="4" borderId="40" applyNumberFormat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2" fillId="46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42" fillId="43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17" fillId="0" borderId="0"/>
    <xf numFmtId="0" fontId="25" fillId="47" borderId="0" applyNumberFormat="0" applyBorder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43" fillId="52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3" fillId="56" borderId="0" applyNumberFormat="0" applyBorder="0" applyAlignment="0" applyProtection="0">
      <alignment vertical="center"/>
    </xf>
    <xf numFmtId="0" fontId="58" fillId="0" borderId="42" applyNumberFormat="0" applyFill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48" fillId="0" borderId="43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1" fillId="59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62" fillId="60" borderId="0" applyNumberFormat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39" fillId="7" borderId="33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63" fillId="0" borderId="32" applyNumberFormat="0" applyFill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61" borderId="0" applyNumberFormat="0" applyBorder="0" applyAlignment="0" applyProtection="0">
      <alignment vertical="center"/>
    </xf>
    <xf numFmtId="0" fontId="43" fillId="62" borderId="0" applyNumberFormat="0" applyBorder="0" applyAlignment="0" applyProtection="0">
      <alignment vertical="center"/>
    </xf>
    <xf numFmtId="0" fontId="43" fillId="63" borderId="0" applyNumberFormat="0" applyBorder="0" applyAlignment="0" applyProtection="0">
      <alignment vertical="center"/>
    </xf>
    <xf numFmtId="0" fontId="60" fillId="58" borderId="34" applyNumberFormat="0" applyAlignment="0" applyProtection="0">
      <alignment vertical="center"/>
    </xf>
    <xf numFmtId="0" fontId="17" fillId="57" borderId="38" applyNumberFormat="0" applyFont="0" applyAlignment="0" applyProtection="0">
      <alignment vertical="center"/>
    </xf>
  </cellStyleXfs>
  <cellXfs count="212">
    <xf numFmtId="0" fontId="0" fillId="0" borderId="0" xfId="0">
      <alignment vertical="center"/>
    </xf>
    <xf numFmtId="0" fontId="1" fillId="0" borderId="1" xfId="79" applyFont="1" applyBorder="1" applyAlignment="1">
      <alignment horizontal="center" vertical="center" wrapText="1"/>
    </xf>
    <xf numFmtId="0" fontId="1" fillId="0" borderId="2" xfId="79" applyFont="1" applyBorder="1" applyAlignment="1">
      <alignment horizontal="center" vertical="center" wrapText="1"/>
    </xf>
    <xf numFmtId="0" fontId="2" fillId="0" borderId="3" xfId="79" applyNumberFormat="1" applyFont="1" applyFill="1" applyBorder="1" applyAlignment="1">
      <alignment horizontal="center" vertical="center" wrapText="1"/>
    </xf>
    <xf numFmtId="0" fontId="2" fillId="0" borderId="4" xfId="79" applyNumberFormat="1" applyFont="1" applyFill="1" applyBorder="1" applyAlignment="1">
      <alignment horizontal="center" vertical="center" wrapText="1"/>
    </xf>
    <xf numFmtId="0" fontId="3" fillId="0" borderId="5" xfId="79" applyFont="1" applyBorder="1" applyAlignment="1">
      <alignment horizontal="center" vertical="center" wrapText="1"/>
    </xf>
    <xf numFmtId="0" fontId="3" fillId="0" borderId="6" xfId="79" applyFont="1" applyBorder="1" applyAlignment="1">
      <alignment horizontal="center" vertical="center" wrapText="1"/>
    </xf>
    <xf numFmtId="58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5" xfId="79" applyFont="1" applyBorder="1" applyAlignment="1">
      <alignment horizontal="center" vertical="center" wrapText="1"/>
    </xf>
    <xf numFmtId="1" fontId="4" fillId="0" borderId="6" xfId="79" applyNumberFormat="1" applyFont="1" applyBorder="1" applyAlignment="1">
      <alignment horizontal="center" vertical="center" wrapText="1"/>
    </xf>
    <xf numFmtId="2" fontId="4" fillId="0" borderId="7" xfId="79" applyNumberFormat="1" applyFont="1" applyFill="1" applyBorder="1" applyAlignment="1">
      <alignment horizontal="center" vertical="center" wrapText="1"/>
    </xf>
    <xf numFmtId="0" fontId="4" fillId="0" borderId="7" xfId="79" applyFont="1" applyFill="1" applyBorder="1" applyAlignment="1">
      <alignment horizontal="center" vertical="center" wrapText="1"/>
    </xf>
    <xf numFmtId="0" fontId="4" fillId="0" borderId="10" xfId="79" applyFont="1" applyBorder="1" applyAlignment="1">
      <alignment horizontal="center" vertical="center" wrapText="1"/>
    </xf>
    <xf numFmtId="1" fontId="4" fillId="0" borderId="11" xfId="79" applyNumberFormat="1" applyFont="1" applyBorder="1" applyAlignment="1">
      <alignment horizontal="center" vertical="center" wrapText="1"/>
    </xf>
    <xf numFmtId="0" fontId="4" fillId="0" borderId="12" xfId="79" applyFont="1" applyBorder="1" applyAlignment="1">
      <alignment horizontal="center" vertical="center" wrapText="1"/>
    </xf>
    <xf numFmtId="0" fontId="4" fillId="0" borderId="13" xfId="79" applyFont="1" applyBorder="1" applyAlignment="1">
      <alignment horizontal="center" vertical="center" wrapText="1"/>
    </xf>
    <xf numFmtId="0" fontId="4" fillId="0" borderId="14" xfId="79" applyFont="1" applyBorder="1" applyAlignment="1">
      <alignment horizontal="center" vertical="center" wrapText="1"/>
    </xf>
    <xf numFmtId="0" fontId="4" fillId="0" borderId="15" xfId="79" applyFont="1" applyBorder="1" applyAlignment="1">
      <alignment horizontal="center" vertical="center" wrapText="1"/>
    </xf>
    <xf numFmtId="0" fontId="4" fillId="0" borderId="16" xfId="79" applyNumberFormat="1" applyFont="1" applyBorder="1" applyAlignment="1">
      <alignment horizontal="center" vertical="center" wrapText="1"/>
    </xf>
    <xf numFmtId="0" fontId="4" fillId="0" borderId="17" xfId="79" applyNumberFormat="1" applyFont="1" applyBorder="1" applyAlignment="1">
      <alignment horizontal="center" vertical="center" wrapText="1"/>
    </xf>
    <xf numFmtId="0" fontId="4" fillId="0" borderId="7" xfId="79" applyNumberFormat="1" applyFont="1" applyFill="1" applyBorder="1" applyAlignment="1">
      <alignment horizontal="center" vertical="center" wrapText="1"/>
    </xf>
    <xf numFmtId="0" fontId="2" fillId="0" borderId="18" xfId="79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79" applyFont="1" applyFill="1" applyBorder="1" applyAlignment="1" applyProtection="1">
      <alignment horizontal="center" vertical="center" wrapText="1"/>
    </xf>
    <xf numFmtId="0" fontId="8" fillId="0" borderId="5" xfId="79" applyFont="1" applyFill="1" applyBorder="1" applyAlignment="1" applyProtection="1">
      <alignment horizontal="center" vertical="center" wrapText="1"/>
    </xf>
    <xf numFmtId="0" fontId="9" fillId="0" borderId="6" xfId="79" applyFont="1" applyFill="1" applyBorder="1" applyAlignment="1" applyProtection="1">
      <alignment horizontal="center" vertical="center" wrapText="1"/>
    </xf>
    <xf numFmtId="0" fontId="9" fillId="0" borderId="19" xfId="79" applyFont="1" applyFill="1" applyBorder="1" applyAlignment="1" applyProtection="1">
      <alignment horizontal="center" vertical="center" wrapText="1"/>
    </xf>
    <xf numFmtId="0" fontId="10" fillId="0" borderId="5" xfId="79" applyFont="1" applyFill="1" applyBorder="1" applyAlignment="1" applyProtection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0" fontId="11" fillId="0" borderId="5" xfId="79" applyFont="1" applyFill="1" applyBorder="1" applyAlignment="1" applyProtection="1">
      <alignment horizontal="center" vertical="center" wrapText="1"/>
    </xf>
    <xf numFmtId="1" fontId="11" fillId="0" borderId="5" xfId="79" applyNumberFormat="1" applyFont="1" applyFill="1" applyBorder="1" applyAlignment="1" applyProtection="1">
      <alignment horizontal="center" vertical="center" wrapText="1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176" fontId="11" fillId="0" borderId="20" xfId="0" applyNumberFormat="1" applyFont="1" applyFill="1" applyBorder="1" applyAlignment="1">
      <alignment horizontal="center" vertical="center" wrapText="1"/>
    </xf>
    <xf numFmtId="0" fontId="11" fillId="0" borderId="20" xfId="0" applyNumberFormat="1" applyFont="1" applyFill="1" applyBorder="1" applyAlignment="1">
      <alignment horizontal="center" vertical="center" wrapText="1"/>
    </xf>
    <xf numFmtId="49" fontId="13" fillId="0" borderId="10" xfId="79" applyNumberFormat="1" applyFont="1" applyFill="1" applyBorder="1" applyAlignment="1" applyProtection="1">
      <alignment horizontal="center" vertical="center" wrapText="1"/>
    </xf>
    <xf numFmtId="49" fontId="13" fillId="0" borderId="21" xfId="79" applyNumberFormat="1" applyFont="1" applyFill="1" applyBorder="1" applyAlignment="1" applyProtection="1">
      <alignment horizontal="center" vertical="center" wrapText="1"/>
    </xf>
    <xf numFmtId="49" fontId="13" fillId="0" borderId="20" xfId="79" applyNumberFormat="1" applyFont="1" applyFill="1" applyBorder="1" applyAlignment="1" applyProtection="1">
      <alignment horizontal="center" vertical="center" wrapText="1"/>
    </xf>
    <xf numFmtId="176" fontId="11" fillId="0" borderId="5" xfId="79" applyNumberFormat="1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>
      <alignment horizontal="left" vertical="center"/>
    </xf>
    <xf numFmtId="0" fontId="15" fillId="0" borderId="19" xfId="0" applyFont="1" applyFill="1" applyBorder="1" applyAlignment="1">
      <alignment horizontal="left" vertical="center"/>
    </xf>
    <xf numFmtId="0" fontId="16" fillId="0" borderId="5" xfId="79" applyFont="1" applyBorder="1" applyAlignment="1">
      <alignment horizontal="center" vertical="center" wrapText="1"/>
    </xf>
    <xf numFmtId="58" fontId="17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5" xfId="79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2" fontId="17" fillId="0" borderId="5" xfId="79" applyNumberFormat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left" vertical="center"/>
    </xf>
    <xf numFmtId="0" fontId="18" fillId="0" borderId="5" xfId="79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2" fillId="0" borderId="6" xfId="77" applyFont="1" applyBorder="1" applyAlignment="1">
      <alignment horizontal="center" vertical="center"/>
    </xf>
    <xf numFmtId="0" fontId="22" fillId="0" borderId="19" xfId="77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17" fillId="0" borderId="20" xfId="77" applyBorder="1" applyAlignment="1">
      <alignment horizontal="center" vertical="center"/>
    </xf>
    <xf numFmtId="0" fontId="17" fillId="0" borderId="25" xfId="77" applyBorder="1" applyAlignment="1">
      <alignment horizontal="center" vertical="center"/>
    </xf>
    <xf numFmtId="0" fontId="17" fillId="0" borderId="11" xfId="77" applyBorder="1" applyAlignment="1">
      <alignment horizontal="center" vertical="center"/>
    </xf>
    <xf numFmtId="0" fontId="17" fillId="0" borderId="26" xfId="77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7" fillId="0" borderId="5" xfId="77" applyBorder="1" applyAlignment="1">
      <alignment horizontal="center" vertical="center"/>
    </xf>
    <xf numFmtId="0" fontId="17" fillId="0" borderId="6" xfId="77" applyBorder="1" applyAlignment="1">
      <alignment horizontal="center" vertical="center"/>
    </xf>
    <xf numFmtId="0" fontId="17" fillId="0" borderId="27" xfId="77" applyBorder="1" applyAlignment="1">
      <alignment horizontal="center" vertical="center"/>
    </xf>
    <xf numFmtId="0" fontId="17" fillId="0" borderId="0" xfId="77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28" xfId="77" applyBorder="1" applyAlignment="1">
      <alignment horizontal="center" vertical="center"/>
    </xf>
    <xf numFmtId="0" fontId="0" fillId="0" borderId="28" xfId="0" applyBorder="1">
      <alignment vertical="center"/>
    </xf>
    <xf numFmtId="0" fontId="22" fillId="0" borderId="24" xfId="77" applyFont="1" applyBorder="1" applyAlignment="1">
      <alignment horizontal="center" vertical="center"/>
    </xf>
    <xf numFmtId="0" fontId="22" fillId="0" borderId="0" xfId="77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0" fontId="17" fillId="0" borderId="1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6" xfId="0" applyBorder="1" applyAlignment="1">
      <alignment horizontal="center" vertical="center"/>
    </xf>
    <xf numFmtId="58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4" xfId="0" applyBorder="1">
      <alignment vertical="center"/>
    </xf>
    <xf numFmtId="0" fontId="1" fillId="0" borderId="5" xfId="79" applyFont="1" applyFill="1" applyBorder="1" applyAlignment="1">
      <alignment horizontal="center" vertical="center" wrapText="1"/>
    </xf>
    <xf numFmtId="0" fontId="24" fillId="0" borderId="25" xfId="79" applyFont="1" applyFill="1" applyBorder="1" applyAlignment="1">
      <alignment horizontal="center" vertical="center" wrapText="1"/>
    </xf>
    <xf numFmtId="0" fontId="24" fillId="0" borderId="28" xfId="79" applyFont="1" applyFill="1" applyBorder="1" applyAlignment="1">
      <alignment horizontal="center" vertical="center" wrapText="1"/>
    </xf>
    <xf numFmtId="0" fontId="16" fillId="0" borderId="6" xfId="79" applyFont="1" applyFill="1" applyBorder="1" applyAlignment="1">
      <alignment horizontal="center" vertical="center" wrapText="1"/>
    </xf>
    <xf numFmtId="0" fontId="16" fillId="0" borderId="24" xfId="79" applyFont="1" applyFill="1" applyBorder="1" applyAlignment="1">
      <alignment horizontal="center" vertical="center" wrapText="1"/>
    </xf>
    <xf numFmtId="58" fontId="17" fillId="0" borderId="20" xfId="0" applyNumberFormat="1" applyFont="1" applyFill="1" applyBorder="1" applyAlignment="1">
      <alignment horizontal="center" vertical="center" wrapText="1"/>
    </xf>
    <xf numFmtId="0" fontId="16" fillId="0" borderId="5" xfId="79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0" fontId="17" fillId="0" borderId="2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vertical="center"/>
    </xf>
    <xf numFmtId="0" fontId="17" fillId="0" borderId="31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5" xfId="79" applyFill="1" applyBorder="1" applyAlignment="1">
      <alignment horizontal="center" vertical="center" wrapText="1"/>
    </xf>
    <xf numFmtId="1" fontId="4" fillId="0" borderId="5" xfId="78" applyNumberFormat="1" applyFont="1" applyFill="1" applyBorder="1" applyAlignment="1">
      <alignment horizontal="center"/>
    </xf>
    <xf numFmtId="2" fontId="17" fillId="0" borderId="5" xfId="79" applyNumberForma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58" fontId="25" fillId="0" borderId="20" xfId="0" applyNumberFormat="1" applyFont="1" applyFill="1" applyBorder="1" applyAlignment="1">
      <alignment horizontal="center" vertical="center" wrapText="1"/>
    </xf>
    <xf numFmtId="2" fontId="17" fillId="0" borderId="5" xfId="0" applyNumberFormat="1" applyFont="1" applyFill="1" applyBorder="1" applyAlignment="1">
      <alignment horizontal="center" vertical="center" wrapText="1"/>
    </xf>
    <xf numFmtId="2" fontId="25" fillId="0" borderId="5" xfId="0" applyNumberFormat="1" applyFont="1" applyFill="1" applyBorder="1" applyAlignment="1">
      <alignment horizontal="center" vertical="center" wrapText="1"/>
    </xf>
    <xf numFmtId="58" fontId="25" fillId="0" borderId="25" xfId="0" applyNumberFormat="1" applyFont="1" applyFill="1" applyBorder="1" applyAlignment="1">
      <alignment horizontal="center" vertical="center" wrapText="1"/>
    </xf>
    <xf numFmtId="58" fontId="25" fillId="0" borderId="20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18" fillId="0" borderId="5" xfId="79" applyFont="1" applyFill="1" applyBorder="1" applyAlignment="1">
      <alignment horizontal="center" vertical="center" wrapText="1"/>
    </xf>
    <xf numFmtId="0" fontId="1" fillId="0" borderId="5" xfId="79" applyFont="1" applyBorder="1" applyAlignment="1">
      <alignment horizontal="center" vertical="center" wrapText="1"/>
    </xf>
    <xf numFmtId="0" fontId="1" fillId="0" borderId="6" xfId="79" applyFont="1" applyBorder="1" applyAlignment="1">
      <alignment horizontal="center" vertical="center" wrapText="1"/>
    </xf>
    <xf numFmtId="0" fontId="1" fillId="0" borderId="19" xfId="79" applyFont="1" applyBorder="1" applyAlignment="1">
      <alignment horizontal="center" vertical="center" wrapText="1"/>
    </xf>
    <xf numFmtId="0" fontId="16" fillId="0" borderId="6" xfId="79" applyFont="1" applyBorder="1" applyAlignment="1">
      <alignment horizontal="center" vertical="center" wrapText="1"/>
    </xf>
    <xf numFmtId="0" fontId="16" fillId="0" borderId="24" xfId="79" applyFont="1" applyBorder="1" applyAlignment="1">
      <alignment horizontal="center" vertical="center" wrapText="1"/>
    </xf>
    <xf numFmtId="58" fontId="17" fillId="0" borderId="31" xfId="79" applyNumberFormat="1" applyFont="1" applyBorder="1" applyAlignment="1">
      <alignment horizontal="center" vertical="center" wrapText="1"/>
    </xf>
    <xf numFmtId="58" fontId="0" fillId="0" borderId="20" xfId="0" applyNumberFormat="1" applyFont="1" applyBorder="1" applyAlignment="1">
      <alignment horizontal="center" vertical="center"/>
    </xf>
    <xf numFmtId="0" fontId="0" fillId="0" borderId="24" xfId="79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79" applyFont="1" applyBorder="1" applyAlignment="1">
      <alignment horizontal="center" vertical="center" wrapText="1"/>
    </xf>
    <xf numFmtId="0" fontId="0" fillId="0" borderId="20" xfId="79" applyFont="1" applyBorder="1" applyAlignment="1">
      <alignment horizontal="center" vertical="center" wrapText="1"/>
    </xf>
    <xf numFmtId="0" fontId="17" fillId="0" borderId="20" xfId="79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49" fontId="23" fillId="0" borderId="5" xfId="78" applyNumberFormat="1" applyFont="1" applyBorder="1" applyAlignment="1">
      <alignment horizontal="center" wrapText="1"/>
    </xf>
    <xf numFmtId="1" fontId="23" fillId="0" borderId="5" xfId="78" applyNumberFormat="1" applyFont="1" applyBorder="1" applyAlignment="1">
      <alignment horizontal="center"/>
    </xf>
    <xf numFmtId="177" fontId="23" fillId="0" borderId="5" xfId="78" applyNumberFormat="1" applyFont="1" applyBorder="1" applyAlignment="1">
      <alignment horizontal="center"/>
    </xf>
    <xf numFmtId="177" fontId="0" fillId="0" borderId="5" xfId="0" applyNumberFormat="1" applyFont="1" applyBorder="1" applyAlignment="1">
      <alignment horizontal="center" vertical="center"/>
    </xf>
    <xf numFmtId="49" fontId="23" fillId="0" borderId="5" xfId="78" applyNumberFormat="1" applyFont="1" applyBorder="1" applyAlignment="1">
      <alignment horizontal="center"/>
    </xf>
    <xf numFmtId="177" fontId="17" fillId="0" borderId="5" xfId="0" applyNumberFormat="1" applyFont="1" applyBorder="1" applyAlignment="1">
      <alignment horizontal="center" vertical="center"/>
    </xf>
    <xf numFmtId="1" fontId="23" fillId="0" borderId="5" xfId="78" applyNumberFormat="1" applyFont="1" applyBorder="1" applyAlignment="1">
      <alignment horizontal="center" wrapText="1"/>
    </xf>
    <xf numFmtId="177" fontId="23" fillId="0" borderId="5" xfId="78" applyNumberFormat="1" applyFont="1" applyBorder="1" applyAlignment="1">
      <alignment horizontal="center" wrapText="1"/>
    </xf>
    <xf numFmtId="49" fontId="23" fillId="0" borderId="10" xfId="78" applyNumberFormat="1" applyFont="1" applyBorder="1" applyAlignment="1">
      <alignment horizontal="center"/>
    </xf>
    <xf numFmtId="1" fontId="23" fillId="0" borderId="10" xfId="78" applyNumberFormat="1" applyFont="1" applyBorder="1" applyAlignment="1">
      <alignment horizontal="center"/>
    </xf>
    <xf numFmtId="177" fontId="17" fillId="0" borderId="5" xfId="79" applyNumberForma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77" fontId="17" fillId="0" borderId="5" xfId="79" applyNumberFormat="1" applyFont="1" applyBorder="1" applyAlignment="1">
      <alignment horizontal="center" vertical="center" wrapText="1"/>
    </xf>
    <xf numFmtId="177" fontId="17" fillId="0" borderId="10" xfId="79" applyNumberFormat="1" applyBorder="1" applyAlignment="1">
      <alignment horizontal="center" vertical="center" wrapText="1"/>
    </xf>
    <xf numFmtId="0" fontId="23" fillId="0" borderId="5" xfId="79" applyFont="1" applyBorder="1" applyAlignment="1">
      <alignment horizontal="center" vertical="center" wrapText="1"/>
    </xf>
    <xf numFmtId="58" fontId="17" fillId="0" borderId="20" xfId="0" applyNumberFormat="1" applyFont="1" applyBorder="1" applyAlignment="1">
      <alignment horizontal="center" vertical="center"/>
    </xf>
    <xf numFmtId="58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1" fillId="0" borderId="24" xfId="79" applyFont="1" applyBorder="1" applyAlignment="1">
      <alignment horizontal="center" vertical="center" wrapText="1"/>
    </xf>
    <xf numFmtId="0" fontId="18" fillId="0" borderId="10" xfId="79" applyFont="1" applyBorder="1" applyAlignment="1">
      <alignment horizontal="center" vertical="center" wrapText="1"/>
    </xf>
    <xf numFmtId="0" fontId="18" fillId="0" borderId="21" xfId="79" applyFont="1" applyBorder="1" applyAlignment="1">
      <alignment horizontal="center" vertical="center" wrapText="1"/>
    </xf>
    <xf numFmtId="0" fontId="18" fillId="0" borderId="20" xfId="79" applyFont="1" applyBorder="1" applyAlignment="1">
      <alignment horizontal="center" vertical="center" wrapText="1"/>
    </xf>
    <xf numFmtId="176" fontId="17" fillId="0" borderId="5" xfId="79" applyNumberFormat="1" applyFont="1" applyBorder="1" applyAlignment="1">
      <alignment horizontal="center" vertical="center" wrapText="1"/>
    </xf>
    <xf numFmtId="0" fontId="17" fillId="0" borderId="5" xfId="0" applyNumberFormat="1" applyFont="1" applyFill="1" applyBorder="1" applyAlignment="1"/>
    <xf numFmtId="0" fontId="26" fillId="0" borderId="5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58" fontId="17" fillId="0" borderId="20" xfId="0" applyNumberFormat="1" applyFont="1" applyFill="1" applyBorder="1" applyAlignment="1">
      <alignment horizontal="center" vertical="center" wrapText="1"/>
    </xf>
    <xf numFmtId="58" fontId="17" fillId="0" borderId="25" xfId="0" applyNumberFormat="1" applyFont="1" applyFill="1" applyBorder="1" applyAlignment="1">
      <alignment horizontal="center" vertical="center" wrapText="1"/>
    </xf>
    <xf numFmtId="58" fontId="17" fillId="0" borderId="20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" fillId="0" borderId="28" xfId="79" applyFont="1" applyBorder="1" applyAlignment="1">
      <alignment horizontal="center" vertical="center" wrapText="1"/>
    </xf>
    <xf numFmtId="0" fontId="24" fillId="0" borderId="28" xfId="79" applyFont="1" applyFill="1" applyBorder="1" applyAlignment="1">
      <alignment horizontal="center" vertical="center" wrapText="1"/>
    </xf>
    <xf numFmtId="58" fontId="17" fillId="0" borderId="20" xfId="0" applyNumberFormat="1" applyFont="1" applyFill="1" applyBorder="1" applyAlignment="1">
      <alignment horizontal="center" vertical="center" wrapText="1"/>
    </xf>
    <xf numFmtId="58" fontId="17" fillId="0" borderId="2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27" fillId="0" borderId="5" xfId="77" applyNumberFormat="1" applyFont="1" applyFill="1" applyBorder="1" applyAlignment="1">
      <alignment horizontal="center" vertical="center"/>
    </xf>
    <xf numFmtId="14" fontId="16" fillId="0" borderId="20" xfId="79" applyNumberFormat="1" applyFont="1" applyBorder="1" applyAlignment="1">
      <alignment horizontal="center" vertical="center" wrapText="1"/>
    </xf>
    <xf numFmtId="14" fontId="0" fillId="0" borderId="20" xfId="0" applyNumberFormat="1" applyFont="1" applyBorder="1" applyAlignment="1">
      <alignment horizontal="center" vertical="center" wrapText="1"/>
    </xf>
    <xf numFmtId="1" fontId="0" fillId="0" borderId="5" xfId="78" applyNumberFormat="1" applyFont="1" applyBorder="1" applyAlignment="1">
      <alignment horizontal="center"/>
    </xf>
    <xf numFmtId="49" fontId="0" fillId="0" borderId="5" xfId="78" applyNumberFormat="1" applyFont="1" applyBorder="1" applyAlignment="1">
      <alignment horizontal="center"/>
    </xf>
    <xf numFmtId="0" fontId="18" fillId="0" borderId="0" xfId="79" applyFont="1" applyAlignment="1">
      <alignment horizontal="center" vertical="center" wrapText="1"/>
    </xf>
    <xf numFmtId="0" fontId="17" fillId="0" borderId="0" xfId="79" applyAlignment="1">
      <alignment horizontal="center" vertical="center" wrapText="1"/>
    </xf>
    <xf numFmtId="2" fontId="17" fillId="0" borderId="5" xfId="79" applyNumberFormat="1" applyBorder="1" applyAlignment="1">
      <alignment horizontal="center" wrapText="1"/>
    </xf>
    <xf numFmtId="2" fontId="17" fillId="0" borderId="0" xfId="79" applyNumberFormat="1" applyAlignment="1">
      <alignment horizontal="center" vertical="center" wrapText="1"/>
    </xf>
    <xf numFmtId="178" fontId="17" fillId="0" borderId="5" xfId="79" applyNumberFormat="1" applyBorder="1" applyAlignment="1">
      <alignment horizontal="center" vertical="center" wrapText="1"/>
    </xf>
    <xf numFmtId="179" fontId="17" fillId="0" borderId="5" xfId="79" applyNumberFormat="1" applyBorder="1" applyAlignment="1">
      <alignment horizontal="center" wrapText="1"/>
    </xf>
    <xf numFmtId="58" fontId="17" fillId="0" borderId="20" xfId="77" applyNumberFormat="1" applyBorder="1" applyAlignment="1">
      <alignment horizontal="center" vertical="center" wrapText="1"/>
    </xf>
    <xf numFmtId="0" fontId="17" fillId="0" borderId="5" xfId="77" applyBorder="1" applyAlignment="1">
      <alignment horizontal="center" vertical="center" wrapText="1"/>
    </xf>
    <xf numFmtId="1" fontId="17" fillId="0" borderId="5" xfId="79" applyNumberFormat="1" applyBorder="1" applyAlignment="1">
      <alignment horizontal="center" vertical="center" wrapText="1"/>
    </xf>
    <xf numFmtId="0" fontId="17" fillId="0" borderId="5" xfId="77" applyFont="1" applyBorder="1" applyAlignment="1">
      <alignment horizontal="center" vertical="center" wrapText="1"/>
    </xf>
  </cellXfs>
  <cellStyles count="94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计算 2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40% - 强调文字颜色 4 2" xfId="29"/>
    <cellStyle name="20% - 强调文字颜色 6" xfId="30" builtinId="50"/>
    <cellStyle name="强调文字颜色 2" xfId="31" builtinId="33"/>
    <cellStyle name="链接单元格" xfId="32" builtinId="24"/>
    <cellStyle name="40% - 强调文字颜色 1 2" xfId="33"/>
    <cellStyle name="汇总" xfId="34" builtinId="25"/>
    <cellStyle name="好" xfId="35" builtinId="26"/>
    <cellStyle name="40% - 强调文字颜色 2 2" xfId="36"/>
    <cellStyle name="适中" xfId="37" builtinId="28"/>
    <cellStyle name="20% - 强调文字颜色 5" xfId="38" builtinId="46"/>
    <cellStyle name="强调文字颜色 1" xfId="39" builtinId="29"/>
    <cellStyle name="40% - 强调文字颜色 5 2" xfId="40"/>
    <cellStyle name="20% - 强调文字颜色 1" xfId="41" builtinId="30"/>
    <cellStyle name="40% - 强调文字颜色 1" xfId="42" builtinId="31"/>
    <cellStyle name="60% - 强调文字颜色 4 2" xfId="43"/>
    <cellStyle name="输出 2" xfId="44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适中 2" xfId="55"/>
    <cellStyle name="40% - 强调文字颜色 6" xfId="56" builtinId="51"/>
    <cellStyle name="40% - 强调文字颜色 6 2" xfId="57"/>
    <cellStyle name="60% - 强调文字颜色 6" xfId="58" builtinId="52"/>
    <cellStyle name="20% - 强调文字颜色 2 2" xfId="59"/>
    <cellStyle name="20% - 强调文字颜色 3 2" xfId="60"/>
    <cellStyle name="常规 3" xfId="61"/>
    <cellStyle name="20% - 强调文字颜色 4 2" xfId="62"/>
    <cellStyle name="20% - 强调文字颜色 5 2" xfId="63"/>
    <cellStyle name="20% - 强调文字颜色 6 2" xfId="64"/>
    <cellStyle name="40% - 强调文字颜色 3 2" xfId="65"/>
    <cellStyle name="60% - 强调文字颜色 1 2" xfId="66"/>
    <cellStyle name="60% - 强调文字颜色 2 2" xfId="67"/>
    <cellStyle name="60% - 强调文字颜色 3 2" xfId="68"/>
    <cellStyle name="60% - 强调文字颜色 5 2" xfId="69"/>
    <cellStyle name="60% - 强调文字颜色 6 2" xfId="70"/>
    <cellStyle name="标题 1 2" xfId="71"/>
    <cellStyle name="标题 2 2" xfId="72"/>
    <cellStyle name="标题 3 2" xfId="73"/>
    <cellStyle name="标题 4 2" xfId="74"/>
    <cellStyle name="标题 5" xfId="75"/>
    <cellStyle name="差 2" xfId="76"/>
    <cellStyle name="常规 2" xfId="77"/>
    <cellStyle name="常规_Sheet1" xfId="78"/>
    <cellStyle name="常规_质检" xfId="79"/>
    <cellStyle name="好 2" xfId="80"/>
    <cellStyle name="汇总 2" xfId="81"/>
    <cellStyle name="检查单元格 2" xfId="82"/>
    <cellStyle name="解释性文本 2" xfId="83"/>
    <cellStyle name="警告文本 2" xfId="84"/>
    <cellStyle name="链接单元格 2" xfId="85"/>
    <cellStyle name="强调文字颜色 1 2" xfId="86"/>
    <cellStyle name="强调文字颜色 2 2" xfId="87"/>
    <cellStyle name="强调文字颜色 3 2" xfId="88"/>
    <cellStyle name="强调文字颜色 4 2" xfId="89"/>
    <cellStyle name="强调文字颜色 5 2" xfId="90"/>
    <cellStyle name="强调文字颜色 6 2" xfId="91"/>
    <cellStyle name="输入 2" xfId="92"/>
    <cellStyle name="注释 2" xfId="93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1"/>
  <sheetViews>
    <sheetView topLeftCell="A19" workbookViewId="0">
      <selection activeCell="A1" sqref="A1:B1"/>
    </sheetView>
  </sheetViews>
  <sheetFormatPr defaultColWidth="9" defaultRowHeight="13.5"/>
  <cols>
    <col min="1" max="1" width="11" customWidth="1"/>
    <col min="2" max="2" width="9.25" customWidth="1"/>
  </cols>
  <sheetData>
    <row r="1" ht="31.5" spans="1:2">
      <c r="A1" s="143" t="s">
        <v>0</v>
      </c>
      <c r="B1" s="143"/>
    </row>
    <row r="2" ht="14.25" spans="1:9">
      <c r="A2" s="46" t="s">
        <v>1</v>
      </c>
      <c r="B2" s="46"/>
      <c r="C2" s="208">
        <v>42486</v>
      </c>
      <c r="D2" s="208">
        <v>42501</v>
      </c>
      <c r="E2" s="208">
        <v>42502</v>
      </c>
      <c r="F2" s="208">
        <v>42507</v>
      </c>
      <c r="G2" s="208">
        <v>42508</v>
      </c>
      <c r="H2" s="208">
        <v>42509</v>
      </c>
      <c r="I2" s="55" t="s">
        <v>2</v>
      </c>
    </row>
    <row r="3" ht="42.75" spans="1:9">
      <c r="A3" s="46" t="s">
        <v>3</v>
      </c>
      <c r="B3" s="46"/>
      <c r="C3" s="209" t="s">
        <v>4</v>
      </c>
      <c r="D3" s="209" t="s">
        <v>5</v>
      </c>
      <c r="E3" s="209" t="s">
        <v>6</v>
      </c>
      <c r="F3" s="209" t="s">
        <v>7</v>
      </c>
      <c r="G3" s="209" t="s">
        <v>6</v>
      </c>
      <c r="H3" s="209" t="s">
        <v>6</v>
      </c>
      <c r="I3" s="55"/>
    </row>
    <row r="4" ht="57" spans="1:9">
      <c r="A4" s="46" t="s">
        <v>8</v>
      </c>
      <c r="B4" s="46"/>
      <c r="C4" s="209" t="s">
        <v>9</v>
      </c>
      <c r="D4" s="209" t="s">
        <v>10</v>
      </c>
      <c r="E4" s="209" t="s">
        <v>11</v>
      </c>
      <c r="F4" s="209" t="s">
        <v>12</v>
      </c>
      <c r="G4" s="209" t="s">
        <v>13</v>
      </c>
      <c r="H4" s="209" t="s">
        <v>14</v>
      </c>
      <c r="I4" s="55"/>
    </row>
    <row r="5" ht="14.25" spans="1:9">
      <c r="A5" s="51">
        <v>201559001</v>
      </c>
      <c r="B5" s="210" t="s">
        <v>15</v>
      </c>
      <c r="C5" s="211"/>
      <c r="D5" s="211"/>
      <c r="E5" s="211"/>
      <c r="F5" s="211"/>
      <c r="G5" s="211"/>
      <c r="H5" s="211"/>
      <c r="I5" s="53">
        <f>SUM(C5:H5)</f>
        <v>0</v>
      </c>
    </row>
    <row r="6" ht="14.25" spans="1:9">
      <c r="A6" s="51">
        <v>201559002</v>
      </c>
      <c r="B6" s="210" t="s">
        <v>16</v>
      </c>
      <c r="C6" s="211"/>
      <c r="D6" s="211"/>
      <c r="E6" s="211"/>
      <c r="F6" s="211"/>
      <c r="G6" s="211">
        <v>0.25</v>
      </c>
      <c r="H6" s="211"/>
      <c r="I6" s="53">
        <f t="shared" ref="I6:I41" si="0">SUM(C6:H6)</f>
        <v>0.25</v>
      </c>
    </row>
    <row r="7" ht="14.25" spans="1:9">
      <c r="A7" s="51">
        <v>201559003</v>
      </c>
      <c r="B7" s="210" t="s">
        <v>17</v>
      </c>
      <c r="C7" s="211"/>
      <c r="D7" s="211"/>
      <c r="E7" s="211">
        <v>0.25</v>
      </c>
      <c r="F7" s="211"/>
      <c r="G7" s="211">
        <v>0.25</v>
      </c>
      <c r="H7" s="211"/>
      <c r="I7" s="53">
        <f t="shared" si="0"/>
        <v>0.5</v>
      </c>
    </row>
    <row r="8" ht="14.25" spans="1:9">
      <c r="A8" s="51">
        <v>201559004</v>
      </c>
      <c r="B8" s="210" t="s">
        <v>18</v>
      </c>
      <c r="C8" s="211"/>
      <c r="D8" s="211"/>
      <c r="E8" s="211">
        <v>0.25</v>
      </c>
      <c r="F8" s="211"/>
      <c r="G8" s="211"/>
      <c r="H8" s="211"/>
      <c r="I8" s="53">
        <f t="shared" si="0"/>
        <v>0.25</v>
      </c>
    </row>
    <row r="9" ht="14.25" spans="1:9">
      <c r="A9" s="51">
        <v>201559005</v>
      </c>
      <c r="B9" s="210" t="s">
        <v>19</v>
      </c>
      <c r="C9" s="211"/>
      <c r="D9" s="211">
        <v>0.25</v>
      </c>
      <c r="E9" s="211"/>
      <c r="F9" s="211">
        <v>0.25</v>
      </c>
      <c r="G9" s="211"/>
      <c r="H9" s="211"/>
      <c r="I9" s="53">
        <f t="shared" si="0"/>
        <v>0.5</v>
      </c>
    </row>
    <row r="10" ht="14.25" spans="1:9">
      <c r="A10" s="51">
        <v>201559006</v>
      </c>
      <c r="B10" s="210" t="s">
        <v>20</v>
      </c>
      <c r="C10" s="211"/>
      <c r="D10" s="211"/>
      <c r="E10" s="211">
        <v>0.25</v>
      </c>
      <c r="F10" s="211"/>
      <c r="G10" s="211"/>
      <c r="H10" s="211"/>
      <c r="I10" s="53">
        <f t="shared" si="0"/>
        <v>0.25</v>
      </c>
    </row>
    <row r="11" ht="14.25" spans="1:9">
      <c r="A11" s="51">
        <v>201559007</v>
      </c>
      <c r="B11" s="210" t="s">
        <v>21</v>
      </c>
      <c r="C11" s="211"/>
      <c r="D11" s="211">
        <v>0.25</v>
      </c>
      <c r="E11" s="211"/>
      <c r="F11" s="211"/>
      <c r="G11" s="211"/>
      <c r="H11" s="211"/>
      <c r="I11" s="53">
        <f t="shared" si="0"/>
        <v>0.25</v>
      </c>
    </row>
    <row r="12" ht="14.25" spans="1:9">
      <c r="A12" s="51">
        <v>201559008</v>
      </c>
      <c r="B12" s="210" t="s">
        <v>22</v>
      </c>
      <c r="C12" s="211"/>
      <c r="D12" s="211">
        <v>0.25</v>
      </c>
      <c r="E12" s="211"/>
      <c r="F12" s="211"/>
      <c r="G12" s="211"/>
      <c r="H12" s="211"/>
      <c r="I12" s="53">
        <f t="shared" si="0"/>
        <v>0.25</v>
      </c>
    </row>
    <row r="13" ht="14.25" spans="1:9">
      <c r="A13" s="51">
        <v>201559009</v>
      </c>
      <c r="B13" s="210" t="s">
        <v>23</v>
      </c>
      <c r="C13" s="211">
        <v>0.25</v>
      </c>
      <c r="D13" s="211">
        <v>0.25</v>
      </c>
      <c r="E13" s="211">
        <v>0.25</v>
      </c>
      <c r="F13" s="211"/>
      <c r="G13" s="211"/>
      <c r="H13" s="211"/>
      <c r="I13" s="53">
        <f t="shared" si="0"/>
        <v>0.75</v>
      </c>
    </row>
    <row r="14" ht="14.25" spans="1:9">
      <c r="A14" s="51">
        <v>201559010</v>
      </c>
      <c r="B14" s="210" t="s">
        <v>24</v>
      </c>
      <c r="C14" s="211">
        <v>0.25</v>
      </c>
      <c r="D14" s="211"/>
      <c r="E14" s="211">
        <v>0.25</v>
      </c>
      <c r="F14" s="211"/>
      <c r="G14" s="211"/>
      <c r="H14" s="211"/>
      <c r="I14" s="53">
        <f t="shared" si="0"/>
        <v>0.5</v>
      </c>
    </row>
    <row r="15" ht="14.25" spans="1:9">
      <c r="A15" s="51">
        <v>201559011</v>
      </c>
      <c r="B15" s="210" t="s">
        <v>25</v>
      </c>
      <c r="C15" s="211"/>
      <c r="D15" s="211"/>
      <c r="E15" s="211">
        <v>0.25</v>
      </c>
      <c r="F15" s="211"/>
      <c r="G15" s="211"/>
      <c r="H15" s="211"/>
      <c r="I15" s="53">
        <f t="shared" si="0"/>
        <v>0.25</v>
      </c>
    </row>
    <row r="16" ht="14.25" spans="1:9">
      <c r="A16" s="51">
        <v>201559012</v>
      </c>
      <c r="B16" s="210" t="s">
        <v>26</v>
      </c>
      <c r="C16" s="211"/>
      <c r="D16" s="211"/>
      <c r="E16" s="211"/>
      <c r="F16" s="211"/>
      <c r="G16" s="211"/>
      <c r="H16" s="211"/>
      <c r="I16" s="53">
        <f t="shared" si="0"/>
        <v>0</v>
      </c>
    </row>
    <row r="17" ht="14.25" spans="1:9">
      <c r="A17" s="51">
        <v>201559013</v>
      </c>
      <c r="B17" s="210" t="s">
        <v>27</v>
      </c>
      <c r="C17" s="211"/>
      <c r="D17" s="211"/>
      <c r="E17" s="211"/>
      <c r="F17" s="211"/>
      <c r="G17" s="211"/>
      <c r="H17" s="211"/>
      <c r="I17" s="53">
        <f t="shared" si="0"/>
        <v>0</v>
      </c>
    </row>
    <row r="18" ht="14.25" spans="1:9">
      <c r="A18" s="51">
        <v>201559014</v>
      </c>
      <c r="B18" s="210" t="s">
        <v>28</v>
      </c>
      <c r="C18" s="211"/>
      <c r="D18" s="211"/>
      <c r="E18" s="211"/>
      <c r="F18" s="211"/>
      <c r="G18" s="211"/>
      <c r="H18" s="211"/>
      <c r="I18" s="53">
        <f t="shared" si="0"/>
        <v>0</v>
      </c>
    </row>
    <row r="19" ht="14.25" spans="1:9">
      <c r="A19" s="51">
        <v>201559015</v>
      </c>
      <c r="B19" s="210" t="s">
        <v>29</v>
      </c>
      <c r="C19" s="211"/>
      <c r="D19" s="211"/>
      <c r="E19" s="211">
        <v>0.25</v>
      </c>
      <c r="F19" s="211"/>
      <c r="G19" s="211"/>
      <c r="H19" s="211"/>
      <c r="I19" s="53">
        <f t="shared" si="0"/>
        <v>0.25</v>
      </c>
    </row>
    <row r="20" ht="14.25" spans="1:9">
      <c r="A20" s="51">
        <v>201559016</v>
      </c>
      <c r="B20" s="210" t="s">
        <v>30</v>
      </c>
      <c r="C20" s="211"/>
      <c r="D20" s="211"/>
      <c r="E20" s="211"/>
      <c r="F20" s="211"/>
      <c r="G20" s="211"/>
      <c r="H20" s="211"/>
      <c r="I20" s="53">
        <f t="shared" si="0"/>
        <v>0</v>
      </c>
    </row>
    <row r="21" ht="14.25" spans="1:9">
      <c r="A21" s="51">
        <v>201559017</v>
      </c>
      <c r="B21" s="210" t="s">
        <v>31</v>
      </c>
      <c r="C21" s="211"/>
      <c r="D21" s="211"/>
      <c r="E21" s="211"/>
      <c r="F21" s="211"/>
      <c r="G21" s="211"/>
      <c r="H21" s="211"/>
      <c r="I21" s="53">
        <f t="shared" si="0"/>
        <v>0</v>
      </c>
    </row>
    <row r="22" ht="14.25" spans="1:9">
      <c r="A22" s="51">
        <v>201559018</v>
      </c>
      <c r="B22" s="210" t="s">
        <v>32</v>
      </c>
      <c r="C22" s="211"/>
      <c r="D22" s="211"/>
      <c r="E22" s="211"/>
      <c r="F22" s="211"/>
      <c r="G22" s="211"/>
      <c r="H22" s="211"/>
      <c r="I22" s="53">
        <f t="shared" si="0"/>
        <v>0</v>
      </c>
    </row>
    <row r="23" ht="14.25" spans="1:9">
      <c r="A23" s="51">
        <v>201559019</v>
      </c>
      <c r="B23" s="210" t="s">
        <v>33</v>
      </c>
      <c r="C23" s="211"/>
      <c r="D23" s="211"/>
      <c r="E23" s="211"/>
      <c r="F23" s="211"/>
      <c r="G23" s="211"/>
      <c r="H23" s="211"/>
      <c r="I23" s="53">
        <f t="shared" si="0"/>
        <v>0</v>
      </c>
    </row>
    <row r="24" ht="14.25" spans="1:9">
      <c r="A24" s="51">
        <v>201559020</v>
      </c>
      <c r="B24" s="210" t="s">
        <v>34</v>
      </c>
      <c r="C24" s="211"/>
      <c r="D24" s="211"/>
      <c r="E24" s="211"/>
      <c r="F24" s="211"/>
      <c r="G24" s="211"/>
      <c r="H24" s="211"/>
      <c r="I24" s="53">
        <f t="shared" si="0"/>
        <v>0</v>
      </c>
    </row>
    <row r="25" ht="14.25" spans="1:9">
      <c r="A25" s="51">
        <v>201559021</v>
      </c>
      <c r="B25" s="210" t="s">
        <v>35</v>
      </c>
      <c r="C25" s="211"/>
      <c r="D25" s="211"/>
      <c r="E25" s="211"/>
      <c r="F25" s="211"/>
      <c r="G25" s="211"/>
      <c r="H25" s="211"/>
      <c r="I25" s="53">
        <f t="shared" si="0"/>
        <v>0</v>
      </c>
    </row>
    <row r="26" ht="14.25" spans="1:9">
      <c r="A26" s="51">
        <v>201559022</v>
      </c>
      <c r="B26" s="210" t="s">
        <v>36</v>
      </c>
      <c r="C26" s="211"/>
      <c r="D26" s="211"/>
      <c r="E26" s="211">
        <v>0.25</v>
      </c>
      <c r="F26" s="211"/>
      <c r="G26" s="211"/>
      <c r="H26" s="211"/>
      <c r="I26" s="53">
        <f t="shared" si="0"/>
        <v>0.25</v>
      </c>
    </row>
    <row r="27" ht="14.25" spans="1:9">
      <c r="A27" s="51">
        <v>201559023</v>
      </c>
      <c r="B27" s="210" t="s">
        <v>37</v>
      </c>
      <c r="C27" s="211"/>
      <c r="D27" s="211"/>
      <c r="E27" s="211"/>
      <c r="F27" s="211"/>
      <c r="G27" s="211"/>
      <c r="H27" s="211"/>
      <c r="I27" s="53">
        <f t="shared" si="0"/>
        <v>0</v>
      </c>
    </row>
    <row r="28" ht="14.25" spans="1:9">
      <c r="A28" s="51">
        <v>201559024</v>
      </c>
      <c r="B28" s="210" t="s">
        <v>38</v>
      </c>
      <c r="C28" s="211"/>
      <c r="D28" s="211"/>
      <c r="E28" s="211"/>
      <c r="F28" s="211"/>
      <c r="G28" s="211"/>
      <c r="H28" s="211"/>
      <c r="I28" s="53">
        <f t="shared" si="0"/>
        <v>0</v>
      </c>
    </row>
    <row r="29" ht="14.25" spans="1:9">
      <c r="A29" s="51">
        <v>201559025</v>
      </c>
      <c r="B29" s="210" t="s">
        <v>39</v>
      </c>
      <c r="C29" s="211"/>
      <c r="D29" s="211">
        <v>0.25</v>
      </c>
      <c r="E29" s="211">
        <v>0.25</v>
      </c>
      <c r="F29" s="211"/>
      <c r="G29" s="211"/>
      <c r="H29" s="211"/>
      <c r="I29" s="53">
        <f t="shared" si="0"/>
        <v>0.5</v>
      </c>
    </row>
    <row r="30" ht="14.25" spans="1:9">
      <c r="A30" s="51">
        <v>201559026</v>
      </c>
      <c r="B30" s="210" t="s">
        <v>40</v>
      </c>
      <c r="C30" s="211"/>
      <c r="D30" s="211"/>
      <c r="E30" s="211"/>
      <c r="F30" s="211"/>
      <c r="G30" s="211"/>
      <c r="H30" s="211"/>
      <c r="I30" s="53">
        <f t="shared" si="0"/>
        <v>0</v>
      </c>
    </row>
    <row r="31" ht="14.25" spans="1:9">
      <c r="A31" s="51">
        <v>201559027</v>
      </c>
      <c r="B31" s="210" t="s">
        <v>41</v>
      </c>
      <c r="C31" s="211"/>
      <c r="D31" s="211"/>
      <c r="E31" s="211"/>
      <c r="F31" s="211"/>
      <c r="G31" s="211"/>
      <c r="H31" s="211"/>
      <c r="I31" s="53">
        <f t="shared" si="0"/>
        <v>0</v>
      </c>
    </row>
    <row r="32" ht="14.25" spans="1:9">
      <c r="A32" s="51">
        <v>201559028</v>
      </c>
      <c r="B32" s="210" t="s">
        <v>42</v>
      </c>
      <c r="C32" s="211"/>
      <c r="D32" s="211"/>
      <c r="E32" s="211"/>
      <c r="F32" s="211"/>
      <c r="G32" s="211"/>
      <c r="H32" s="211"/>
      <c r="I32" s="53">
        <f t="shared" si="0"/>
        <v>0</v>
      </c>
    </row>
    <row r="33" ht="14.25" spans="1:9">
      <c r="A33" s="51">
        <v>201559029</v>
      </c>
      <c r="B33" s="210" t="s">
        <v>43</v>
      </c>
      <c r="C33" s="211"/>
      <c r="D33" s="211"/>
      <c r="E33" s="211"/>
      <c r="F33" s="211"/>
      <c r="G33" s="211"/>
      <c r="H33" s="211"/>
      <c r="I33" s="53">
        <f t="shared" si="0"/>
        <v>0</v>
      </c>
    </row>
    <row r="34" ht="14.25" spans="1:9">
      <c r="A34" s="51">
        <v>201559030</v>
      </c>
      <c r="B34" s="210" t="s">
        <v>44</v>
      </c>
      <c r="C34" s="211"/>
      <c r="D34" s="211"/>
      <c r="E34" s="211"/>
      <c r="F34" s="211"/>
      <c r="G34" s="211"/>
      <c r="H34" s="211"/>
      <c r="I34" s="53">
        <f t="shared" si="0"/>
        <v>0</v>
      </c>
    </row>
    <row r="35" ht="14.25" spans="1:9">
      <c r="A35" s="51">
        <v>201559031</v>
      </c>
      <c r="B35" s="210" t="s">
        <v>45</v>
      </c>
      <c r="C35" s="211"/>
      <c r="D35" s="211"/>
      <c r="E35" s="211"/>
      <c r="F35" s="211"/>
      <c r="G35" s="211"/>
      <c r="H35" s="211"/>
      <c r="I35" s="53">
        <f t="shared" si="0"/>
        <v>0</v>
      </c>
    </row>
    <row r="36" ht="14.25" spans="1:9">
      <c r="A36" s="51">
        <v>201559032</v>
      </c>
      <c r="B36" s="210" t="s">
        <v>46</v>
      </c>
      <c r="C36" s="211"/>
      <c r="D36" s="211"/>
      <c r="E36" s="211"/>
      <c r="F36" s="211"/>
      <c r="G36" s="211"/>
      <c r="H36" s="211"/>
      <c r="I36" s="53">
        <f t="shared" si="0"/>
        <v>0</v>
      </c>
    </row>
    <row r="37" ht="14.25" spans="1:9">
      <c r="A37" s="51">
        <v>201559033</v>
      </c>
      <c r="B37" s="210" t="s">
        <v>47</v>
      </c>
      <c r="C37" s="211"/>
      <c r="D37" s="211"/>
      <c r="E37" s="211"/>
      <c r="F37" s="211"/>
      <c r="G37" s="211"/>
      <c r="H37" s="211"/>
      <c r="I37" s="53">
        <f t="shared" si="0"/>
        <v>0</v>
      </c>
    </row>
    <row r="38" ht="14.25" spans="1:9">
      <c r="A38" s="51">
        <v>201559035</v>
      </c>
      <c r="B38" s="210" t="s">
        <v>48</v>
      </c>
      <c r="C38" s="211">
        <v>0.25</v>
      </c>
      <c r="D38" s="211"/>
      <c r="E38" s="211">
        <v>0.25</v>
      </c>
      <c r="F38" s="211"/>
      <c r="G38" s="211"/>
      <c r="H38" s="211"/>
      <c r="I38" s="53">
        <f t="shared" si="0"/>
        <v>0.5</v>
      </c>
    </row>
    <row r="39" ht="14.25" spans="1:9">
      <c r="A39" s="51">
        <v>201559036</v>
      </c>
      <c r="B39" s="210" t="s">
        <v>49</v>
      </c>
      <c r="C39" s="211">
        <v>0.25</v>
      </c>
      <c r="D39" s="211"/>
      <c r="E39" s="211">
        <v>0.25</v>
      </c>
      <c r="F39" s="211"/>
      <c r="G39" s="211"/>
      <c r="H39" s="211"/>
      <c r="I39" s="53">
        <f t="shared" si="0"/>
        <v>0.5</v>
      </c>
    </row>
    <row r="40" ht="14.25" spans="1:9">
      <c r="A40" s="51">
        <v>201559037</v>
      </c>
      <c r="B40" s="210" t="s">
        <v>50</v>
      </c>
      <c r="C40" s="211">
        <v>0.25</v>
      </c>
      <c r="D40" s="211"/>
      <c r="E40" s="211">
        <v>0.25</v>
      </c>
      <c r="F40" s="211"/>
      <c r="G40" s="211"/>
      <c r="H40" s="211"/>
      <c r="I40" s="53">
        <f t="shared" si="0"/>
        <v>0.5</v>
      </c>
    </row>
    <row r="41" ht="14.25" spans="1:9">
      <c r="A41" s="51">
        <v>201559038</v>
      </c>
      <c r="B41" s="210" t="s">
        <v>51</v>
      </c>
      <c r="C41" s="211">
        <v>0.25</v>
      </c>
      <c r="D41" s="211">
        <v>0.25</v>
      </c>
      <c r="E41" s="211">
        <v>0.25</v>
      </c>
      <c r="F41" s="211"/>
      <c r="G41" s="211"/>
      <c r="H41" s="211"/>
      <c r="I41" s="53">
        <f t="shared" si="0"/>
        <v>0.75</v>
      </c>
    </row>
  </sheetData>
  <mergeCells count="5">
    <mergeCell ref="A1:B1"/>
    <mergeCell ref="A2:B2"/>
    <mergeCell ref="A3:B3"/>
    <mergeCell ref="A4:B4"/>
    <mergeCell ref="I2:I4"/>
  </mergeCells>
  <pageMargins left="0.699305555555556" right="0.699305555555556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3"/>
  <sheetViews>
    <sheetView workbookViewId="0">
      <selection activeCell="A1" sqref="A1:L43"/>
    </sheetView>
  </sheetViews>
  <sheetFormatPr defaultColWidth="9" defaultRowHeight="13.5"/>
  <cols>
    <col min="1" max="1" width="10.375"/>
  </cols>
  <sheetData>
    <row r="1" ht="31.5" spans="1:12">
      <c r="A1" s="44" t="s">
        <v>585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54"/>
    </row>
    <row r="2" ht="14.25" spans="1:12">
      <c r="A2" s="46" t="s">
        <v>1</v>
      </c>
      <c r="B2" s="46"/>
      <c r="C2" s="47">
        <v>42486</v>
      </c>
      <c r="D2" s="47">
        <v>42508</v>
      </c>
      <c r="E2" s="47">
        <v>42507</v>
      </c>
      <c r="F2" s="47"/>
      <c r="G2" s="47">
        <v>42509</v>
      </c>
      <c r="H2" s="47"/>
      <c r="I2" s="47"/>
      <c r="J2" s="47"/>
      <c r="K2" s="47"/>
      <c r="L2" s="55" t="s">
        <v>586</v>
      </c>
    </row>
    <row r="3" ht="14.25" spans="1:12">
      <c r="A3" s="46" t="s">
        <v>3</v>
      </c>
      <c r="B3" s="46"/>
      <c r="C3" s="48" t="s">
        <v>6</v>
      </c>
      <c r="D3" s="48" t="s">
        <v>6</v>
      </c>
      <c r="E3" s="48" t="s">
        <v>6</v>
      </c>
      <c r="F3" s="48" t="s">
        <v>6</v>
      </c>
      <c r="G3" s="48" t="s">
        <v>6</v>
      </c>
      <c r="H3" s="48"/>
      <c r="I3" s="48"/>
      <c r="J3" s="48"/>
      <c r="K3" s="48"/>
      <c r="L3" s="55"/>
    </row>
    <row r="4" ht="14.25" spans="1:12">
      <c r="A4" s="46" t="s">
        <v>8</v>
      </c>
      <c r="B4" s="46"/>
      <c r="C4" s="48" t="s">
        <v>442</v>
      </c>
      <c r="D4" s="48" t="s">
        <v>11</v>
      </c>
      <c r="E4" s="48" t="s">
        <v>445</v>
      </c>
      <c r="F4" s="48" t="s">
        <v>587</v>
      </c>
      <c r="G4" s="48" t="s">
        <v>127</v>
      </c>
      <c r="H4" s="49" t="s">
        <v>588</v>
      </c>
      <c r="I4" s="49" t="s">
        <v>589</v>
      </c>
      <c r="J4" s="49" t="s">
        <v>396</v>
      </c>
      <c r="K4" s="49" t="s">
        <v>590</v>
      </c>
      <c r="L4" s="55"/>
    </row>
    <row r="5" ht="14.25" spans="1:12">
      <c r="A5" s="46" t="s">
        <v>60</v>
      </c>
      <c r="B5" s="46" t="s">
        <v>61</v>
      </c>
      <c r="C5" s="48"/>
      <c r="D5" s="48"/>
      <c r="E5" s="48"/>
      <c r="F5" s="48"/>
      <c r="G5" s="48"/>
      <c r="H5" s="50"/>
      <c r="I5" s="50"/>
      <c r="J5" s="50"/>
      <c r="K5" s="50"/>
      <c r="L5" s="55"/>
    </row>
    <row r="6" ht="14.25" spans="1:12">
      <c r="A6" s="51">
        <v>201518001</v>
      </c>
      <c r="B6" s="52" t="s">
        <v>591</v>
      </c>
      <c r="C6" s="53"/>
      <c r="D6" s="48">
        <v>0.25</v>
      </c>
      <c r="E6" s="48">
        <v>0.25</v>
      </c>
      <c r="F6" s="48"/>
      <c r="G6" s="48"/>
      <c r="H6" s="48"/>
      <c r="I6" s="48"/>
      <c r="J6" s="48"/>
      <c r="K6" s="48"/>
      <c r="L6" s="53">
        <f t="shared" ref="L6:L43" si="0">SUM(C6:K6)</f>
        <v>0.5</v>
      </c>
    </row>
    <row r="7" ht="14.25" spans="1:12">
      <c r="A7" s="51">
        <v>201518002</v>
      </c>
      <c r="B7" s="52" t="s">
        <v>592</v>
      </c>
      <c r="C7" s="53"/>
      <c r="D7" s="53"/>
      <c r="E7" s="51"/>
      <c r="F7" s="48"/>
      <c r="G7" s="48"/>
      <c r="H7" s="48"/>
      <c r="I7" s="48"/>
      <c r="J7" s="48"/>
      <c r="K7" s="48"/>
      <c r="L7" s="53">
        <f t="shared" si="0"/>
        <v>0</v>
      </c>
    </row>
    <row r="8" ht="14.25" spans="1:12">
      <c r="A8" s="51">
        <v>201518003</v>
      </c>
      <c r="B8" s="52" t="s">
        <v>593</v>
      </c>
      <c r="C8" s="48"/>
      <c r="D8" s="48"/>
      <c r="E8" s="48"/>
      <c r="F8" s="48"/>
      <c r="G8" s="48"/>
      <c r="H8" s="48"/>
      <c r="I8" s="48"/>
      <c r="J8" s="48"/>
      <c r="K8" s="48"/>
      <c r="L8" s="53">
        <f t="shared" si="0"/>
        <v>0</v>
      </c>
    </row>
    <row r="9" ht="14.25" spans="1:12">
      <c r="A9" s="51">
        <v>201518004</v>
      </c>
      <c r="B9" s="52" t="s">
        <v>594</v>
      </c>
      <c r="C9" s="53"/>
      <c r="D9" s="53"/>
      <c r="E9" s="51"/>
      <c r="F9" s="48"/>
      <c r="G9" s="48">
        <v>0.25</v>
      </c>
      <c r="H9" s="48"/>
      <c r="I9" s="48"/>
      <c r="J9" s="48">
        <v>0.25</v>
      </c>
      <c r="K9" s="48"/>
      <c r="L9" s="53">
        <f t="shared" si="0"/>
        <v>0.5</v>
      </c>
    </row>
    <row r="10" ht="14.25" spans="1:12">
      <c r="A10" s="51">
        <v>201518005</v>
      </c>
      <c r="B10" s="52" t="s">
        <v>595</v>
      </c>
      <c r="C10" s="53"/>
      <c r="D10" s="53"/>
      <c r="E10" s="51"/>
      <c r="F10" s="48"/>
      <c r="G10" s="48"/>
      <c r="H10" s="48"/>
      <c r="I10" s="48"/>
      <c r="J10" s="48"/>
      <c r="K10" s="48"/>
      <c r="L10" s="53">
        <f t="shared" si="0"/>
        <v>0</v>
      </c>
    </row>
    <row r="11" ht="14.25" spans="1:12">
      <c r="A11" s="51">
        <v>201518006</v>
      </c>
      <c r="B11" s="52" t="s">
        <v>596</v>
      </c>
      <c r="C11" s="53"/>
      <c r="D11" s="53"/>
      <c r="E11" s="51"/>
      <c r="F11" s="48"/>
      <c r="G11" s="48"/>
      <c r="H11" s="48"/>
      <c r="I11" s="48"/>
      <c r="J11" s="48"/>
      <c r="K11" s="48"/>
      <c r="L11" s="53">
        <f t="shared" si="0"/>
        <v>0</v>
      </c>
    </row>
    <row r="12" ht="14.25" spans="1:12">
      <c r="A12" s="51">
        <v>201518007</v>
      </c>
      <c r="B12" s="52" t="s">
        <v>597</v>
      </c>
      <c r="C12" s="53"/>
      <c r="D12" s="53"/>
      <c r="E12" s="53"/>
      <c r="F12" s="48"/>
      <c r="G12" s="53"/>
      <c r="H12" s="53"/>
      <c r="I12" s="53"/>
      <c r="J12" s="48">
        <v>0.25</v>
      </c>
      <c r="K12" s="48"/>
      <c r="L12" s="53">
        <f t="shared" si="0"/>
        <v>0.25</v>
      </c>
    </row>
    <row r="13" ht="14.25" spans="1:12">
      <c r="A13" s="51">
        <v>201518008</v>
      </c>
      <c r="B13" s="52" t="s">
        <v>598</v>
      </c>
      <c r="C13" s="53"/>
      <c r="D13" s="53"/>
      <c r="E13" s="53"/>
      <c r="F13" s="48"/>
      <c r="G13" s="48"/>
      <c r="H13" s="48"/>
      <c r="I13" s="48"/>
      <c r="J13" s="48"/>
      <c r="K13" s="48"/>
      <c r="L13" s="53">
        <f t="shared" si="0"/>
        <v>0</v>
      </c>
    </row>
    <row r="14" ht="14.25" spans="1:12">
      <c r="A14" s="51">
        <v>201518009</v>
      </c>
      <c r="B14" s="52" t="s">
        <v>599</v>
      </c>
      <c r="C14" s="53"/>
      <c r="D14" s="53"/>
      <c r="E14" s="53"/>
      <c r="F14" s="48"/>
      <c r="G14" s="48"/>
      <c r="H14" s="48"/>
      <c r="I14" s="48"/>
      <c r="J14" s="48"/>
      <c r="K14" s="48"/>
      <c r="L14" s="53">
        <f t="shared" si="0"/>
        <v>0</v>
      </c>
    </row>
    <row r="15" ht="14.25" spans="1:12">
      <c r="A15" s="51">
        <v>201518010</v>
      </c>
      <c r="B15" s="52" t="s">
        <v>600</v>
      </c>
      <c r="C15" s="53"/>
      <c r="D15" s="53"/>
      <c r="E15" s="51"/>
      <c r="F15" s="48"/>
      <c r="G15" s="48"/>
      <c r="H15" s="48"/>
      <c r="I15" s="48"/>
      <c r="J15" s="48"/>
      <c r="K15" s="48"/>
      <c r="L15" s="53">
        <f t="shared" si="0"/>
        <v>0</v>
      </c>
    </row>
    <row r="16" ht="14.25" spans="1:12">
      <c r="A16" s="51">
        <v>201518011</v>
      </c>
      <c r="B16" s="52" t="s">
        <v>601</v>
      </c>
      <c r="C16" s="53">
        <v>0.25</v>
      </c>
      <c r="D16" s="48">
        <v>0.25</v>
      </c>
      <c r="E16" s="48"/>
      <c r="F16" s="48"/>
      <c r="G16" s="48"/>
      <c r="H16" s="48"/>
      <c r="I16" s="48"/>
      <c r="J16" s="48"/>
      <c r="K16" s="48"/>
      <c r="L16" s="53">
        <f t="shared" si="0"/>
        <v>0.5</v>
      </c>
    </row>
    <row r="17" ht="14.25" spans="1:12">
      <c r="A17" s="51">
        <v>201518012</v>
      </c>
      <c r="B17" s="52" t="s">
        <v>602</v>
      </c>
      <c r="C17" s="48">
        <v>0.25</v>
      </c>
      <c r="D17" s="48">
        <v>0.25</v>
      </c>
      <c r="E17" s="48"/>
      <c r="F17" s="53"/>
      <c r="G17" s="53"/>
      <c r="H17" s="53"/>
      <c r="I17" s="48">
        <v>0.25</v>
      </c>
      <c r="J17" s="53"/>
      <c r="K17" s="53"/>
      <c r="L17" s="53">
        <f t="shared" si="0"/>
        <v>0.75</v>
      </c>
    </row>
    <row r="18" ht="14.25" spans="1:12">
      <c r="A18" s="51">
        <v>201518013</v>
      </c>
      <c r="B18" s="52" t="s">
        <v>603</v>
      </c>
      <c r="C18" s="48"/>
      <c r="D18" s="48"/>
      <c r="E18" s="53"/>
      <c r="F18" s="48"/>
      <c r="G18" s="48"/>
      <c r="H18" s="48"/>
      <c r="I18" s="48"/>
      <c r="J18" s="48"/>
      <c r="K18" s="48"/>
      <c r="L18" s="53">
        <f t="shared" si="0"/>
        <v>0</v>
      </c>
    </row>
    <row r="19" ht="14.25" spans="1:12">
      <c r="A19" s="51">
        <v>201518014</v>
      </c>
      <c r="B19" s="52" t="s">
        <v>604</v>
      </c>
      <c r="C19" s="53"/>
      <c r="D19" s="53"/>
      <c r="E19" s="53"/>
      <c r="F19" s="48"/>
      <c r="G19" s="48"/>
      <c r="H19" s="48"/>
      <c r="I19" s="48"/>
      <c r="J19" s="48"/>
      <c r="K19" s="48"/>
      <c r="L19" s="53">
        <f t="shared" si="0"/>
        <v>0</v>
      </c>
    </row>
    <row r="20" ht="14.25" spans="1:12">
      <c r="A20" s="51">
        <v>201518015</v>
      </c>
      <c r="B20" s="52" t="s">
        <v>605</v>
      </c>
      <c r="C20" s="53"/>
      <c r="D20" s="53"/>
      <c r="E20" s="51"/>
      <c r="F20" s="48"/>
      <c r="G20" s="48"/>
      <c r="H20" s="48"/>
      <c r="I20" s="48"/>
      <c r="J20" s="48"/>
      <c r="K20" s="48"/>
      <c r="L20" s="53">
        <f t="shared" si="0"/>
        <v>0</v>
      </c>
    </row>
    <row r="21" ht="14.25" spans="1:12">
      <c r="A21" s="51">
        <v>201518016</v>
      </c>
      <c r="B21" s="52" t="s">
        <v>606</v>
      </c>
      <c r="C21" s="53"/>
      <c r="D21" s="53"/>
      <c r="E21" s="51"/>
      <c r="F21" s="48"/>
      <c r="G21" s="48"/>
      <c r="H21" s="48"/>
      <c r="I21" s="48"/>
      <c r="J21" s="48"/>
      <c r="K21" s="48"/>
      <c r="L21" s="53">
        <f t="shared" si="0"/>
        <v>0</v>
      </c>
    </row>
    <row r="22" ht="14.25" spans="1:12">
      <c r="A22" s="51">
        <v>201518017</v>
      </c>
      <c r="B22" s="52" t="s">
        <v>607</v>
      </c>
      <c r="C22" s="53"/>
      <c r="D22" s="48"/>
      <c r="E22" s="51"/>
      <c r="F22" s="48"/>
      <c r="G22" s="48"/>
      <c r="H22" s="48"/>
      <c r="I22" s="48"/>
      <c r="J22" s="48">
        <v>0.25</v>
      </c>
      <c r="K22" s="48">
        <v>0.25</v>
      </c>
      <c r="L22" s="53">
        <f t="shared" si="0"/>
        <v>0.5</v>
      </c>
    </row>
    <row r="23" ht="14.25" spans="1:12">
      <c r="A23" s="51">
        <v>201518018</v>
      </c>
      <c r="B23" s="52" t="s">
        <v>608</v>
      </c>
      <c r="C23" s="53"/>
      <c r="D23" s="53"/>
      <c r="E23" s="51"/>
      <c r="F23" s="48"/>
      <c r="G23" s="48"/>
      <c r="H23" s="48"/>
      <c r="I23" s="48">
        <v>0.25</v>
      </c>
      <c r="J23" s="48"/>
      <c r="K23" s="48">
        <v>0.25</v>
      </c>
      <c r="L23" s="53">
        <f t="shared" si="0"/>
        <v>0.5</v>
      </c>
    </row>
    <row r="24" ht="14.25" spans="1:12">
      <c r="A24" s="51">
        <v>201518019</v>
      </c>
      <c r="B24" s="52" t="s">
        <v>609</v>
      </c>
      <c r="C24" s="53"/>
      <c r="D24" s="53"/>
      <c r="E24" s="51"/>
      <c r="F24" s="48"/>
      <c r="G24" s="53"/>
      <c r="H24" s="53"/>
      <c r="I24" s="48">
        <v>0.25</v>
      </c>
      <c r="J24" s="53"/>
      <c r="K24" s="53"/>
      <c r="L24" s="53">
        <f t="shared" si="0"/>
        <v>0.25</v>
      </c>
    </row>
    <row r="25" ht="14.25" spans="1:12">
      <c r="A25" s="51">
        <v>201518020</v>
      </c>
      <c r="B25" s="52" t="s">
        <v>610</v>
      </c>
      <c r="C25" s="48"/>
      <c r="D25" s="48"/>
      <c r="E25" s="51"/>
      <c r="F25" s="48"/>
      <c r="G25" s="48"/>
      <c r="H25" s="48"/>
      <c r="I25" s="48"/>
      <c r="J25" s="48">
        <v>0.25</v>
      </c>
      <c r="K25" s="48"/>
      <c r="L25" s="53">
        <f t="shared" si="0"/>
        <v>0.25</v>
      </c>
    </row>
    <row r="26" ht="14.25" spans="1:12">
      <c r="A26" s="51">
        <v>201518021</v>
      </c>
      <c r="B26" s="52" t="s">
        <v>611</v>
      </c>
      <c r="C26" s="53"/>
      <c r="D26" s="53"/>
      <c r="E26" s="51"/>
      <c r="F26" s="48"/>
      <c r="G26" s="48"/>
      <c r="H26" s="48"/>
      <c r="I26" s="48"/>
      <c r="J26" s="48"/>
      <c r="K26" s="48"/>
      <c r="L26" s="53">
        <f t="shared" si="0"/>
        <v>0</v>
      </c>
    </row>
    <row r="27" ht="14.25" spans="1:12">
      <c r="A27" s="51">
        <v>201518022</v>
      </c>
      <c r="B27" s="52" t="s">
        <v>612</v>
      </c>
      <c r="C27" s="53"/>
      <c r="D27" s="53"/>
      <c r="E27" s="51"/>
      <c r="F27" s="53"/>
      <c r="G27" s="48"/>
      <c r="H27" s="48"/>
      <c r="I27" s="48"/>
      <c r="J27" s="48"/>
      <c r="K27" s="48"/>
      <c r="L27" s="53">
        <f t="shared" si="0"/>
        <v>0</v>
      </c>
    </row>
    <row r="28" ht="14.25" spans="1:12">
      <c r="A28" s="51">
        <v>201518023</v>
      </c>
      <c r="B28" s="52" t="s">
        <v>613</v>
      </c>
      <c r="C28" s="53"/>
      <c r="D28" s="53"/>
      <c r="E28" s="51"/>
      <c r="F28" s="48"/>
      <c r="G28" s="48"/>
      <c r="H28" s="48"/>
      <c r="I28" s="48"/>
      <c r="J28" s="48"/>
      <c r="K28" s="48"/>
      <c r="L28" s="53">
        <f t="shared" si="0"/>
        <v>0</v>
      </c>
    </row>
    <row r="29" ht="14.25" spans="1:12">
      <c r="A29" s="51">
        <v>201518024</v>
      </c>
      <c r="B29" s="52" t="s">
        <v>614</v>
      </c>
      <c r="C29" s="48">
        <v>0.25</v>
      </c>
      <c r="D29" s="48">
        <v>0.25</v>
      </c>
      <c r="E29" s="48"/>
      <c r="F29" s="48"/>
      <c r="G29" s="48"/>
      <c r="H29" s="48"/>
      <c r="I29" s="48"/>
      <c r="J29" s="48"/>
      <c r="K29" s="48"/>
      <c r="L29" s="53">
        <f t="shared" si="0"/>
        <v>0.5</v>
      </c>
    </row>
    <row r="30" ht="14.25" spans="1:12">
      <c r="A30" s="51">
        <v>201518025</v>
      </c>
      <c r="B30" s="52" t="s">
        <v>615</v>
      </c>
      <c r="C30" s="53"/>
      <c r="D30" s="53"/>
      <c r="E30" s="48"/>
      <c r="F30" s="48"/>
      <c r="G30" s="48"/>
      <c r="H30" s="48"/>
      <c r="I30" s="48"/>
      <c r="J30" s="48"/>
      <c r="K30" s="48"/>
      <c r="L30" s="53">
        <f t="shared" si="0"/>
        <v>0</v>
      </c>
    </row>
    <row r="31" ht="14.25" spans="1:12">
      <c r="A31" s="51">
        <v>201518026</v>
      </c>
      <c r="B31" s="52" t="s">
        <v>616</v>
      </c>
      <c r="C31" s="53"/>
      <c r="D31" s="53"/>
      <c r="E31" s="51"/>
      <c r="F31" s="48"/>
      <c r="G31" s="53"/>
      <c r="H31" s="53"/>
      <c r="I31" s="53"/>
      <c r="J31" s="53"/>
      <c r="K31" s="53"/>
      <c r="L31" s="53">
        <f t="shared" si="0"/>
        <v>0</v>
      </c>
    </row>
    <row r="32" ht="14.25" spans="1:12">
      <c r="A32" s="51">
        <v>201518027</v>
      </c>
      <c r="B32" s="52" t="s">
        <v>617</v>
      </c>
      <c r="C32" s="48">
        <v>0.25</v>
      </c>
      <c r="D32" s="53"/>
      <c r="E32" s="51"/>
      <c r="F32" s="48"/>
      <c r="G32" s="48"/>
      <c r="H32" s="48"/>
      <c r="I32" s="48"/>
      <c r="J32" s="48"/>
      <c r="K32" s="48"/>
      <c r="L32" s="53">
        <f t="shared" si="0"/>
        <v>0.25</v>
      </c>
    </row>
    <row r="33" ht="14.25" spans="1:12">
      <c r="A33" s="51">
        <v>201518028</v>
      </c>
      <c r="B33" s="52" t="s">
        <v>618</v>
      </c>
      <c r="C33" s="53"/>
      <c r="D33" s="53"/>
      <c r="E33" s="51"/>
      <c r="F33" s="48"/>
      <c r="G33" s="48"/>
      <c r="H33" s="48"/>
      <c r="I33" s="48"/>
      <c r="J33" s="48"/>
      <c r="K33" s="48"/>
      <c r="L33" s="53">
        <f t="shared" si="0"/>
        <v>0</v>
      </c>
    </row>
    <row r="34" ht="14.25" spans="1:12">
      <c r="A34" s="51">
        <v>201518029</v>
      </c>
      <c r="B34" s="52" t="s">
        <v>619</v>
      </c>
      <c r="C34" s="48"/>
      <c r="D34" s="48">
        <v>0.25</v>
      </c>
      <c r="E34" s="51"/>
      <c r="F34" s="48"/>
      <c r="G34" s="48"/>
      <c r="H34" s="48"/>
      <c r="I34" s="48"/>
      <c r="J34" s="48"/>
      <c r="K34" s="48"/>
      <c r="L34" s="53">
        <f t="shared" si="0"/>
        <v>0.25</v>
      </c>
    </row>
    <row r="35" ht="14.25" spans="1:12">
      <c r="A35" s="51">
        <v>201518030</v>
      </c>
      <c r="B35" s="52" t="s">
        <v>620</v>
      </c>
      <c r="C35" s="48"/>
      <c r="D35" s="48"/>
      <c r="E35" s="48"/>
      <c r="F35" s="48"/>
      <c r="G35" s="48"/>
      <c r="H35" s="48">
        <v>0.25</v>
      </c>
      <c r="I35" s="48">
        <v>0.25</v>
      </c>
      <c r="J35" s="48"/>
      <c r="K35" s="48"/>
      <c r="L35" s="53">
        <f t="shared" si="0"/>
        <v>0.5</v>
      </c>
    </row>
    <row r="36" ht="14.25" spans="1:12">
      <c r="A36" s="51">
        <v>201518031</v>
      </c>
      <c r="B36" s="52" t="s">
        <v>621</v>
      </c>
      <c r="C36" s="53"/>
      <c r="D36" s="53"/>
      <c r="E36" s="48"/>
      <c r="F36" s="48"/>
      <c r="G36" s="48"/>
      <c r="H36" s="48"/>
      <c r="I36" s="48"/>
      <c r="J36" s="48"/>
      <c r="K36" s="48"/>
      <c r="L36" s="53">
        <f t="shared" si="0"/>
        <v>0</v>
      </c>
    </row>
    <row r="37" ht="14.25" spans="1:12">
      <c r="A37" s="51">
        <v>201518032</v>
      </c>
      <c r="B37" s="52" t="s">
        <v>622</v>
      </c>
      <c r="C37" s="48"/>
      <c r="D37" s="48">
        <v>0.25</v>
      </c>
      <c r="E37" s="51"/>
      <c r="F37" s="48">
        <v>0.25</v>
      </c>
      <c r="G37" s="53"/>
      <c r="H37" s="53"/>
      <c r="I37" s="53"/>
      <c r="J37" s="53"/>
      <c r="K37" s="53"/>
      <c r="L37" s="53">
        <f t="shared" si="0"/>
        <v>0.5</v>
      </c>
    </row>
    <row r="38" ht="14.25" spans="1:12">
      <c r="A38" s="51">
        <v>201518033</v>
      </c>
      <c r="B38" s="52" t="s">
        <v>623</v>
      </c>
      <c r="C38" s="53"/>
      <c r="D38" s="48">
        <v>0.25</v>
      </c>
      <c r="E38" s="51"/>
      <c r="F38" s="53"/>
      <c r="G38" s="48"/>
      <c r="H38" s="48"/>
      <c r="I38" s="48"/>
      <c r="J38" s="48"/>
      <c r="K38" s="48">
        <v>0.25</v>
      </c>
      <c r="L38" s="53">
        <f t="shared" si="0"/>
        <v>0.5</v>
      </c>
    </row>
    <row r="39" ht="14.25" spans="1:12">
      <c r="A39" s="51">
        <v>201518034</v>
      </c>
      <c r="B39" s="52" t="s">
        <v>624</v>
      </c>
      <c r="C39" s="53"/>
      <c r="D39" s="53"/>
      <c r="E39" s="48"/>
      <c r="F39" s="48"/>
      <c r="G39" s="48"/>
      <c r="H39" s="48"/>
      <c r="I39" s="48"/>
      <c r="J39" s="48"/>
      <c r="K39" s="48"/>
      <c r="L39" s="53">
        <f t="shared" si="0"/>
        <v>0</v>
      </c>
    </row>
    <row r="40" ht="14.25" spans="1:12">
      <c r="A40" s="51">
        <v>201518035</v>
      </c>
      <c r="B40" s="52" t="s">
        <v>625</v>
      </c>
      <c r="C40" s="48"/>
      <c r="D40" s="48">
        <v>0.25</v>
      </c>
      <c r="E40" s="51"/>
      <c r="F40" s="48">
        <v>0.25</v>
      </c>
      <c r="G40" s="53"/>
      <c r="H40" s="53"/>
      <c r="I40" s="53"/>
      <c r="J40" s="53"/>
      <c r="K40" s="53"/>
      <c r="L40" s="53">
        <f t="shared" si="0"/>
        <v>0.5</v>
      </c>
    </row>
    <row r="41" ht="14.25" spans="1:12">
      <c r="A41" s="51">
        <v>201518036</v>
      </c>
      <c r="B41" s="52" t="s">
        <v>626</v>
      </c>
      <c r="C41" s="53"/>
      <c r="D41" s="48"/>
      <c r="E41" s="51"/>
      <c r="F41" s="48"/>
      <c r="G41" s="48"/>
      <c r="H41" s="48"/>
      <c r="I41" s="48"/>
      <c r="J41" s="48"/>
      <c r="K41" s="48">
        <v>0.25</v>
      </c>
      <c r="L41" s="53">
        <f t="shared" si="0"/>
        <v>0.25</v>
      </c>
    </row>
    <row r="42" ht="14.25" spans="1:12">
      <c r="A42" s="51">
        <v>201518037</v>
      </c>
      <c r="B42" s="52" t="s">
        <v>627</v>
      </c>
      <c r="C42" s="48">
        <v>0.25</v>
      </c>
      <c r="D42" s="53"/>
      <c r="E42" s="51"/>
      <c r="F42" s="48"/>
      <c r="G42" s="48"/>
      <c r="H42" s="48"/>
      <c r="I42" s="48"/>
      <c r="J42" s="48"/>
      <c r="K42" s="48"/>
      <c r="L42" s="53">
        <f t="shared" si="0"/>
        <v>0.25</v>
      </c>
    </row>
    <row r="43" ht="14.25" spans="1:12">
      <c r="A43" s="51">
        <v>201518038</v>
      </c>
      <c r="B43" s="52" t="s">
        <v>628</v>
      </c>
      <c r="C43" s="48">
        <v>0.25</v>
      </c>
      <c r="D43" s="53"/>
      <c r="E43" s="51"/>
      <c r="F43" s="48"/>
      <c r="G43" s="48"/>
      <c r="H43" s="48"/>
      <c r="I43" s="48"/>
      <c r="J43" s="48"/>
      <c r="K43" s="48"/>
      <c r="L43" s="53">
        <f t="shared" si="0"/>
        <v>0.25</v>
      </c>
    </row>
  </sheetData>
  <mergeCells count="14">
    <mergeCell ref="A1:L1"/>
    <mergeCell ref="A2:B2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2:L5"/>
  </mergeCell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2"/>
  <sheetViews>
    <sheetView workbookViewId="0">
      <selection activeCell="A1" sqref="A1:K42"/>
    </sheetView>
  </sheetViews>
  <sheetFormatPr defaultColWidth="9" defaultRowHeight="13.5"/>
  <cols>
    <col min="1" max="1" width="31.375"/>
    <col min="2" max="2" width="21.5" customWidth="1"/>
    <col min="3" max="6" width="14.75"/>
    <col min="7" max="7" width="11.375"/>
    <col min="8" max="10" width="14.75"/>
    <col min="11" max="11" width="18.25"/>
  </cols>
  <sheetData>
    <row r="1" ht="92.25" spans="1:11">
      <c r="A1" s="27" t="s">
        <v>629</v>
      </c>
      <c r="B1" s="28"/>
      <c r="C1" s="29" t="s">
        <v>630</v>
      </c>
      <c r="D1" s="30"/>
      <c r="E1" s="30"/>
      <c r="F1" s="30"/>
      <c r="G1" s="30"/>
      <c r="H1" s="30"/>
      <c r="I1" s="30"/>
      <c r="J1" s="30"/>
      <c r="K1" s="40" t="s">
        <v>2</v>
      </c>
    </row>
    <row r="2" ht="93" spans="1:11">
      <c r="A2" s="31" t="s">
        <v>1</v>
      </c>
      <c r="B2" s="31"/>
      <c r="C2" s="32" t="s">
        <v>631</v>
      </c>
      <c r="D2" s="32" t="s">
        <v>632</v>
      </c>
      <c r="E2" s="32" t="s">
        <v>633</v>
      </c>
      <c r="F2" s="32" t="s">
        <v>634</v>
      </c>
      <c r="G2" s="32" t="s">
        <v>635</v>
      </c>
      <c r="H2" s="32" t="s">
        <v>636</v>
      </c>
      <c r="I2" s="32"/>
      <c r="J2" s="32" t="s">
        <v>636</v>
      </c>
      <c r="K2" s="41"/>
    </row>
    <row r="3" ht="139.5" spans="1:11">
      <c r="A3" s="31" t="s">
        <v>3</v>
      </c>
      <c r="B3" s="31"/>
      <c r="C3" s="32"/>
      <c r="D3" s="32"/>
      <c r="E3" s="32"/>
      <c r="F3" s="32" t="s">
        <v>6</v>
      </c>
      <c r="G3" s="32"/>
      <c r="H3" s="32" t="s">
        <v>119</v>
      </c>
      <c r="I3" s="32"/>
      <c r="J3" s="32" t="s">
        <v>6</v>
      </c>
      <c r="K3" s="41"/>
    </row>
    <row r="4" ht="372" spans="1:11">
      <c r="A4" s="31" t="s">
        <v>8</v>
      </c>
      <c r="B4" s="31"/>
      <c r="C4" s="33" t="s">
        <v>637</v>
      </c>
      <c r="D4" s="33" t="s">
        <v>638</v>
      </c>
      <c r="E4" s="33" t="s">
        <v>639</v>
      </c>
      <c r="F4" s="33" t="s">
        <v>11</v>
      </c>
      <c r="G4" s="33" t="s">
        <v>445</v>
      </c>
      <c r="H4" s="33" t="s">
        <v>640</v>
      </c>
      <c r="I4" s="33" t="s">
        <v>587</v>
      </c>
      <c r="J4" s="33" t="s">
        <v>127</v>
      </c>
      <c r="K4" s="41"/>
    </row>
    <row r="5" ht="93" spans="1:11">
      <c r="A5" s="34" t="s">
        <v>60</v>
      </c>
      <c r="B5" s="35" t="s">
        <v>61</v>
      </c>
      <c r="C5" s="32"/>
      <c r="D5" s="32"/>
      <c r="E5" s="32"/>
      <c r="F5" s="32"/>
      <c r="G5" s="32"/>
      <c r="H5" s="32"/>
      <c r="I5" s="32"/>
      <c r="J5" s="32"/>
      <c r="K5" s="42"/>
    </row>
    <row r="6" ht="47.25" spans="1:11">
      <c r="A6" s="36">
        <v>201518039</v>
      </c>
      <c r="B6" s="37" t="s">
        <v>641</v>
      </c>
      <c r="C6" s="38"/>
      <c r="D6" s="38"/>
      <c r="E6" s="38"/>
      <c r="F6" s="38"/>
      <c r="G6" s="38"/>
      <c r="H6" s="38"/>
      <c r="I6" s="38"/>
      <c r="J6" s="38"/>
      <c r="K6" s="43">
        <f t="shared" ref="K6:K42" si="0">SUM(C6:J6)</f>
        <v>0</v>
      </c>
    </row>
    <row r="7" ht="47.25" spans="1:11">
      <c r="A7" s="36">
        <v>201518040</v>
      </c>
      <c r="B7" s="37" t="s">
        <v>642</v>
      </c>
      <c r="C7" s="38"/>
      <c r="D7" s="38"/>
      <c r="E7" s="38"/>
      <c r="F7" s="38"/>
      <c r="G7" s="38"/>
      <c r="H7" s="38"/>
      <c r="I7" s="38"/>
      <c r="J7" s="38"/>
      <c r="K7" s="43">
        <f t="shared" si="0"/>
        <v>0</v>
      </c>
    </row>
    <row r="8" ht="47.25" spans="1:11">
      <c r="A8" s="36">
        <v>201518041</v>
      </c>
      <c r="B8" s="37" t="s">
        <v>643</v>
      </c>
      <c r="C8" s="38"/>
      <c r="D8" s="38"/>
      <c r="E8" s="38"/>
      <c r="F8" s="38"/>
      <c r="G8" s="38"/>
      <c r="H8" s="39">
        <v>0.25</v>
      </c>
      <c r="I8" s="38"/>
      <c r="J8" s="38"/>
      <c r="K8" s="43">
        <f t="shared" si="0"/>
        <v>0.25</v>
      </c>
    </row>
    <row r="9" ht="47.25" spans="1:11">
      <c r="A9" s="36">
        <v>201518042</v>
      </c>
      <c r="B9" s="37" t="s">
        <v>644</v>
      </c>
      <c r="C9" s="38"/>
      <c r="D9" s="38"/>
      <c r="E9" s="38"/>
      <c r="F9" s="38"/>
      <c r="G9" s="38"/>
      <c r="H9" s="38"/>
      <c r="I9" s="38"/>
      <c r="J9" s="38"/>
      <c r="K9" s="43">
        <f t="shared" si="0"/>
        <v>0</v>
      </c>
    </row>
    <row r="10" ht="47.25" spans="1:11">
      <c r="A10" s="36">
        <v>201518043</v>
      </c>
      <c r="B10" s="37" t="s">
        <v>645</v>
      </c>
      <c r="C10" s="38"/>
      <c r="D10" s="38"/>
      <c r="E10" s="38"/>
      <c r="F10" s="38"/>
      <c r="G10" s="38"/>
      <c r="H10" s="39">
        <v>0.25</v>
      </c>
      <c r="I10" s="38"/>
      <c r="J10" s="38"/>
      <c r="K10" s="43">
        <f t="shared" si="0"/>
        <v>0.25</v>
      </c>
    </row>
    <row r="11" ht="47.25" spans="1:11">
      <c r="A11" s="36">
        <v>201518044</v>
      </c>
      <c r="B11" s="37" t="s">
        <v>646</v>
      </c>
      <c r="C11" s="38"/>
      <c r="D11" s="38"/>
      <c r="E11" s="38"/>
      <c r="F11" s="38"/>
      <c r="G11" s="38"/>
      <c r="H11" s="38"/>
      <c r="I11" s="38"/>
      <c r="J11" s="38"/>
      <c r="K11" s="43">
        <f t="shared" si="0"/>
        <v>0</v>
      </c>
    </row>
    <row r="12" ht="47.25" spans="1:11">
      <c r="A12" s="36">
        <v>201518045</v>
      </c>
      <c r="B12" s="37" t="s">
        <v>647</v>
      </c>
      <c r="C12" s="38"/>
      <c r="D12" s="39">
        <v>0.25</v>
      </c>
      <c r="E12" s="38"/>
      <c r="F12" s="39">
        <v>0.25</v>
      </c>
      <c r="G12" s="38"/>
      <c r="H12" s="38"/>
      <c r="I12" s="38"/>
      <c r="J12" s="38"/>
      <c r="K12" s="43">
        <f t="shared" si="0"/>
        <v>0.5</v>
      </c>
    </row>
    <row r="13" ht="47.25" spans="1:11">
      <c r="A13" s="36">
        <v>201518046</v>
      </c>
      <c r="B13" s="37" t="s">
        <v>648</v>
      </c>
      <c r="C13" s="38"/>
      <c r="D13" s="38"/>
      <c r="E13" s="38"/>
      <c r="F13" s="38"/>
      <c r="G13" s="38"/>
      <c r="H13" s="38"/>
      <c r="I13" s="38"/>
      <c r="J13" s="38"/>
      <c r="K13" s="43">
        <f t="shared" si="0"/>
        <v>0</v>
      </c>
    </row>
    <row r="14" ht="47.25" spans="1:11">
      <c r="A14" s="36">
        <v>201518047</v>
      </c>
      <c r="B14" s="37" t="s">
        <v>649</v>
      </c>
      <c r="C14" s="38"/>
      <c r="D14" s="38"/>
      <c r="E14" s="38"/>
      <c r="F14" s="38"/>
      <c r="G14" s="39">
        <v>0.3</v>
      </c>
      <c r="H14" s="38"/>
      <c r="I14" s="38"/>
      <c r="J14" s="38"/>
      <c r="K14" s="43">
        <f t="shared" si="0"/>
        <v>0.3</v>
      </c>
    </row>
    <row r="15" ht="47.25" spans="1:11">
      <c r="A15" s="36">
        <v>201518048</v>
      </c>
      <c r="B15" s="37" t="s">
        <v>650</v>
      </c>
      <c r="C15" s="38"/>
      <c r="D15" s="38"/>
      <c r="E15" s="38"/>
      <c r="F15" s="39">
        <v>0.25</v>
      </c>
      <c r="G15" s="38"/>
      <c r="H15" s="38"/>
      <c r="I15" s="38"/>
      <c r="J15" s="38"/>
      <c r="K15" s="43">
        <f t="shared" si="0"/>
        <v>0.25</v>
      </c>
    </row>
    <row r="16" ht="47.25" spans="1:11">
      <c r="A16" s="36">
        <v>201518049</v>
      </c>
      <c r="B16" s="37" t="s">
        <v>651</v>
      </c>
      <c r="C16" s="39">
        <v>0.25</v>
      </c>
      <c r="D16" s="38"/>
      <c r="E16" s="38"/>
      <c r="F16" s="38"/>
      <c r="G16" s="38"/>
      <c r="H16" s="38"/>
      <c r="I16" s="39">
        <v>0.25</v>
      </c>
      <c r="J16" s="38"/>
      <c r="K16" s="43">
        <f t="shared" si="0"/>
        <v>0.5</v>
      </c>
    </row>
    <row r="17" ht="47.25" spans="1:11">
      <c r="A17" s="36">
        <v>201518050</v>
      </c>
      <c r="B17" s="37" t="s">
        <v>652</v>
      </c>
      <c r="C17" s="38"/>
      <c r="D17" s="39">
        <v>0.25</v>
      </c>
      <c r="E17" s="38"/>
      <c r="F17" s="39">
        <v>0.25</v>
      </c>
      <c r="G17" s="38"/>
      <c r="H17" s="38"/>
      <c r="I17" s="38"/>
      <c r="J17" s="39">
        <v>0.25</v>
      </c>
      <c r="K17" s="43">
        <f t="shared" si="0"/>
        <v>0.75</v>
      </c>
    </row>
    <row r="18" ht="47.25" spans="1:11">
      <c r="A18" s="36">
        <v>201518051</v>
      </c>
      <c r="B18" s="37" t="s">
        <v>653</v>
      </c>
      <c r="C18" s="38"/>
      <c r="D18" s="38"/>
      <c r="E18" s="38"/>
      <c r="F18" s="39">
        <v>0.25</v>
      </c>
      <c r="G18" s="38"/>
      <c r="H18" s="38"/>
      <c r="I18" s="39">
        <v>0.25</v>
      </c>
      <c r="J18" s="39">
        <v>0.25</v>
      </c>
      <c r="K18" s="43">
        <f t="shared" si="0"/>
        <v>0.75</v>
      </c>
    </row>
    <row r="19" ht="47.25" spans="1:11">
      <c r="A19" s="36">
        <v>201518052</v>
      </c>
      <c r="B19" s="37" t="s">
        <v>654</v>
      </c>
      <c r="C19" s="38"/>
      <c r="D19" s="38"/>
      <c r="E19" s="38"/>
      <c r="F19" s="38"/>
      <c r="G19" s="38"/>
      <c r="H19" s="38"/>
      <c r="I19" s="38"/>
      <c r="J19" s="38"/>
      <c r="K19" s="43">
        <f t="shared" si="0"/>
        <v>0</v>
      </c>
    </row>
    <row r="20" ht="47.25" spans="1:11">
      <c r="A20" s="36">
        <v>201518053</v>
      </c>
      <c r="B20" s="37" t="s">
        <v>655</v>
      </c>
      <c r="C20" s="38"/>
      <c r="D20" s="38"/>
      <c r="E20" s="38"/>
      <c r="F20" s="38"/>
      <c r="G20" s="38"/>
      <c r="H20" s="38"/>
      <c r="I20" s="39">
        <v>0.25</v>
      </c>
      <c r="J20" s="38"/>
      <c r="K20" s="43">
        <f t="shared" si="0"/>
        <v>0.25</v>
      </c>
    </row>
    <row r="21" ht="47.25" spans="1:11">
      <c r="A21" s="36">
        <v>201518054</v>
      </c>
      <c r="B21" s="37" t="s">
        <v>656</v>
      </c>
      <c r="C21" s="38"/>
      <c r="D21" s="38"/>
      <c r="E21" s="38"/>
      <c r="F21" s="38"/>
      <c r="G21" s="38"/>
      <c r="H21" s="38"/>
      <c r="I21" s="38"/>
      <c r="J21" s="38"/>
      <c r="K21" s="43">
        <f t="shared" si="0"/>
        <v>0</v>
      </c>
    </row>
    <row r="22" ht="47.25" spans="1:11">
      <c r="A22" s="36">
        <v>201518055</v>
      </c>
      <c r="B22" s="37" t="s">
        <v>657</v>
      </c>
      <c r="C22" s="38"/>
      <c r="D22" s="38"/>
      <c r="E22" s="38"/>
      <c r="F22" s="38"/>
      <c r="G22" s="38"/>
      <c r="H22" s="38"/>
      <c r="I22" s="38"/>
      <c r="J22" s="38"/>
      <c r="K22" s="43">
        <f t="shared" si="0"/>
        <v>0</v>
      </c>
    </row>
    <row r="23" ht="47.25" spans="1:11">
      <c r="A23" s="36">
        <v>201518056</v>
      </c>
      <c r="B23" s="37" t="s">
        <v>658</v>
      </c>
      <c r="C23" s="38"/>
      <c r="D23" s="38"/>
      <c r="E23" s="38"/>
      <c r="F23" s="39">
        <v>0.25</v>
      </c>
      <c r="G23" s="39">
        <v>0.3</v>
      </c>
      <c r="H23" s="38"/>
      <c r="I23" s="38"/>
      <c r="J23" s="38"/>
      <c r="K23" s="43">
        <f t="shared" si="0"/>
        <v>0.55</v>
      </c>
    </row>
    <row r="24" ht="47.25" spans="1:11">
      <c r="A24" s="36">
        <v>201518057</v>
      </c>
      <c r="B24" s="37" t="s">
        <v>659</v>
      </c>
      <c r="C24" s="38"/>
      <c r="D24" s="38"/>
      <c r="E24" s="38"/>
      <c r="F24" s="38"/>
      <c r="G24" s="38"/>
      <c r="H24" s="38"/>
      <c r="I24" s="38"/>
      <c r="J24" s="38"/>
      <c r="K24" s="43">
        <f t="shared" si="0"/>
        <v>0</v>
      </c>
    </row>
    <row r="25" ht="47.25" spans="1:11">
      <c r="A25" s="36">
        <v>201518058</v>
      </c>
      <c r="B25" s="37" t="s">
        <v>660</v>
      </c>
      <c r="C25" s="38"/>
      <c r="D25" s="38"/>
      <c r="E25" s="38"/>
      <c r="F25" s="38"/>
      <c r="G25" s="38"/>
      <c r="H25" s="38"/>
      <c r="I25" s="38"/>
      <c r="J25" s="38"/>
      <c r="K25" s="43">
        <f t="shared" si="0"/>
        <v>0</v>
      </c>
    </row>
    <row r="26" ht="47.25" spans="1:11">
      <c r="A26" s="36">
        <v>201518059</v>
      </c>
      <c r="B26" s="37" t="s">
        <v>661</v>
      </c>
      <c r="C26" s="38"/>
      <c r="D26" s="38"/>
      <c r="E26" s="38"/>
      <c r="F26" s="38"/>
      <c r="G26" s="38"/>
      <c r="H26" s="38"/>
      <c r="I26" s="38"/>
      <c r="J26" s="38"/>
      <c r="K26" s="43">
        <f t="shared" si="0"/>
        <v>0</v>
      </c>
    </row>
    <row r="27" ht="47.25" spans="1:11">
      <c r="A27" s="36">
        <v>201518060</v>
      </c>
      <c r="B27" s="37" t="s">
        <v>662</v>
      </c>
      <c r="C27" s="38"/>
      <c r="D27" s="38"/>
      <c r="E27" s="38"/>
      <c r="F27" s="39">
        <v>0.25</v>
      </c>
      <c r="G27" s="38"/>
      <c r="H27" s="38"/>
      <c r="I27" s="38"/>
      <c r="J27" s="39">
        <v>0.25</v>
      </c>
      <c r="K27" s="43">
        <f t="shared" si="0"/>
        <v>0.5</v>
      </c>
    </row>
    <row r="28" ht="47.25" spans="1:11">
      <c r="A28" s="36">
        <v>201518061</v>
      </c>
      <c r="B28" s="37" t="s">
        <v>663</v>
      </c>
      <c r="C28" s="38"/>
      <c r="D28" s="38"/>
      <c r="E28" s="38"/>
      <c r="F28" s="38"/>
      <c r="G28" s="38"/>
      <c r="H28" s="38"/>
      <c r="I28" s="38"/>
      <c r="J28" s="38"/>
      <c r="K28" s="43">
        <f t="shared" si="0"/>
        <v>0</v>
      </c>
    </row>
    <row r="29" ht="47.25" spans="1:11">
      <c r="A29" s="36">
        <v>201518062</v>
      </c>
      <c r="B29" s="37" t="s">
        <v>664</v>
      </c>
      <c r="C29" s="38"/>
      <c r="D29" s="38"/>
      <c r="E29" s="38"/>
      <c r="F29" s="38"/>
      <c r="G29" s="38"/>
      <c r="H29" s="38"/>
      <c r="I29" s="38"/>
      <c r="J29" s="38"/>
      <c r="K29" s="43">
        <f t="shared" si="0"/>
        <v>0</v>
      </c>
    </row>
    <row r="30" ht="47.25" spans="1:11">
      <c r="A30" s="36">
        <v>201518063</v>
      </c>
      <c r="B30" s="37" t="s">
        <v>665</v>
      </c>
      <c r="C30" s="38"/>
      <c r="D30" s="38"/>
      <c r="E30" s="38"/>
      <c r="F30" s="39">
        <v>0.25</v>
      </c>
      <c r="G30" s="38"/>
      <c r="H30" s="38"/>
      <c r="I30" s="38"/>
      <c r="J30" s="38"/>
      <c r="K30" s="43">
        <f t="shared" si="0"/>
        <v>0.25</v>
      </c>
    </row>
    <row r="31" ht="47.25" spans="1:11">
      <c r="A31" s="36">
        <v>201518064</v>
      </c>
      <c r="B31" s="37" t="s">
        <v>666</v>
      </c>
      <c r="C31" s="38"/>
      <c r="D31" s="39">
        <v>0.25</v>
      </c>
      <c r="E31" s="39">
        <v>0.25</v>
      </c>
      <c r="F31" s="39">
        <v>0.25</v>
      </c>
      <c r="G31" s="38"/>
      <c r="H31" s="38"/>
      <c r="I31" s="39">
        <v>0.25</v>
      </c>
      <c r="J31" s="38"/>
      <c r="K31" s="43">
        <f t="shared" si="0"/>
        <v>1</v>
      </c>
    </row>
    <row r="32" ht="47.25" spans="1:11">
      <c r="A32" s="36">
        <v>201518065</v>
      </c>
      <c r="B32" s="37" t="s">
        <v>667</v>
      </c>
      <c r="C32" s="38"/>
      <c r="D32" s="38"/>
      <c r="E32" s="38"/>
      <c r="F32" s="38"/>
      <c r="G32" s="38"/>
      <c r="H32" s="38"/>
      <c r="I32" s="38"/>
      <c r="J32" s="38"/>
      <c r="K32" s="43">
        <f t="shared" si="0"/>
        <v>0</v>
      </c>
    </row>
    <row r="33" ht="47.25" spans="1:11">
      <c r="A33" s="36">
        <v>201518066</v>
      </c>
      <c r="B33" s="37" t="s">
        <v>668</v>
      </c>
      <c r="C33" s="38"/>
      <c r="D33" s="38"/>
      <c r="E33" s="38"/>
      <c r="F33" s="39">
        <v>0.25</v>
      </c>
      <c r="G33" s="38"/>
      <c r="H33" s="38"/>
      <c r="I33" s="39">
        <v>0.25</v>
      </c>
      <c r="J33" s="39">
        <v>0.25</v>
      </c>
      <c r="K33" s="43">
        <f t="shared" si="0"/>
        <v>0.75</v>
      </c>
    </row>
    <row r="34" ht="47.25" spans="1:11">
      <c r="A34" s="36">
        <v>201518067</v>
      </c>
      <c r="B34" s="37" t="s">
        <v>669</v>
      </c>
      <c r="C34" s="38"/>
      <c r="D34" s="39">
        <v>0.25</v>
      </c>
      <c r="E34" s="39">
        <v>0.25</v>
      </c>
      <c r="F34" s="38"/>
      <c r="G34" s="38"/>
      <c r="H34" s="38"/>
      <c r="I34" s="38"/>
      <c r="J34" s="38"/>
      <c r="K34" s="43">
        <f t="shared" si="0"/>
        <v>0.5</v>
      </c>
    </row>
    <row r="35" ht="47.25" spans="1:11">
      <c r="A35" s="36">
        <v>201518069</v>
      </c>
      <c r="B35" s="37" t="s">
        <v>670</v>
      </c>
      <c r="C35" s="38"/>
      <c r="D35" s="39">
        <v>0.25</v>
      </c>
      <c r="E35" s="38"/>
      <c r="F35" s="38"/>
      <c r="G35" s="38"/>
      <c r="H35" s="38"/>
      <c r="I35" s="38"/>
      <c r="J35" s="38"/>
      <c r="K35" s="43">
        <f t="shared" si="0"/>
        <v>0.25</v>
      </c>
    </row>
    <row r="36" ht="47.25" spans="1:11">
      <c r="A36" s="36">
        <v>201518070</v>
      </c>
      <c r="B36" s="37" t="s">
        <v>671</v>
      </c>
      <c r="C36" s="38"/>
      <c r="D36" s="39">
        <v>0.25</v>
      </c>
      <c r="E36" s="38"/>
      <c r="F36" s="38"/>
      <c r="G36" s="38"/>
      <c r="H36" s="38"/>
      <c r="I36" s="38"/>
      <c r="J36" s="38"/>
      <c r="K36" s="43">
        <f t="shared" si="0"/>
        <v>0.25</v>
      </c>
    </row>
    <row r="37" ht="47.25" spans="1:11">
      <c r="A37" s="36">
        <v>201518071</v>
      </c>
      <c r="B37" s="37" t="s">
        <v>672</v>
      </c>
      <c r="C37" s="38"/>
      <c r="D37" s="39">
        <v>0.25</v>
      </c>
      <c r="E37" s="38"/>
      <c r="F37" s="38"/>
      <c r="G37" s="38"/>
      <c r="H37" s="38"/>
      <c r="I37" s="38"/>
      <c r="J37" s="38"/>
      <c r="K37" s="43">
        <f t="shared" si="0"/>
        <v>0.25</v>
      </c>
    </row>
    <row r="38" ht="47.25" spans="1:11">
      <c r="A38" s="36">
        <v>201518072</v>
      </c>
      <c r="B38" s="37" t="s">
        <v>673</v>
      </c>
      <c r="C38" s="38"/>
      <c r="D38" s="38"/>
      <c r="E38" s="38"/>
      <c r="F38" s="38"/>
      <c r="G38" s="38"/>
      <c r="H38" s="38"/>
      <c r="I38" s="38"/>
      <c r="J38" s="38"/>
      <c r="K38" s="43">
        <f t="shared" si="0"/>
        <v>0</v>
      </c>
    </row>
    <row r="39" ht="47.25" spans="1:11">
      <c r="A39" s="36">
        <v>201518073</v>
      </c>
      <c r="B39" s="37" t="s">
        <v>674</v>
      </c>
      <c r="C39" s="38"/>
      <c r="D39" s="38"/>
      <c r="E39" s="38"/>
      <c r="F39" s="38"/>
      <c r="G39" s="38"/>
      <c r="H39" s="38"/>
      <c r="I39" s="38"/>
      <c r="J39" s="38"/>
      <c r="K39" s="43">
        <f t="shared" si="0"/>
        <v>0</v>
      </c>
    </row>
    <row r="40" ht="47.25" spans="1:11">
      <c r="A40" s="36">
        <v>201518074</v>
      </c>
      <c r="B40" s="37" t="s">
        <v>675</v>
      </c>
      <c r="C40" s="38"/>
      <c r="D40" s="38"/>
      <c r="E40" s="38"/>
      <c r="F40" s="38"/>
      <c r="G40" s="38"/>
      <c r="H40" s="38"/>
      <c r="I40" s="38"/>
      <c r="J40" s="38"/>
      <c r="K40" s="43">
        <f t="shared" si="0"/>
        <v>0</v>
      </c>
    </row>
    <row r="41" ht="47.25" spans="1:11">
      <c r="A41" s="36">
        <v>201518075</v>
      </c>
      <c r="B41" s="37" t="s">
        <v>676</v>
      </c>
      <c r="C41" s="38"/>
      <c r="D41" s="38"/>
      <c r="E41" s="38"/>
      <c r="F41" s="38"/>
      <c r="G41" s="38"/>
      <c r="H41" s="38"/>
      <c r="I41" s="38"/>
      <c r="J41" s="38"/>
      <c r="K41" s="43">
        <f t="shared" si="0"/>
        <v>0</v>
      </c>
    </row>
    <row r="42" ht="47.25" spans="1:11">
      <c r="A42" s="36">
        <v>201518076</v>
      </c>
      <c r="B42" s="37" t="s">
        <v>677</v>
      </c>
      <c r="C42" s="38"/>
      <c r="D42" s="38"/>
      <c r="E42" s="39">
        <v>0.25</v>
      </c>
      <c r="F42" s="38"/>
      <c r="G42" s="38"/>
      <c r="H42" s="38"/>
      <c r="I42" s="38"/>
      <c r="J42" s="38"/>
      <c r="K42" s="43">
        <f t="shared" si="0"/>
        <v>0.25</v>
      </c>
    </row>
  </sheetData>
  <mergeCells count="11">
    <mergeCell ref="A1:B1"/>
    <mergeCell ref="C1:G1"/>
    <mergeCell ref="A2:B2"/>
    <mergeCell ref="A3:B3"/>
    <mergeCell ref="A4:B4"/>
    <mergeCell ref="C4:C5"/>
    <mergeCell ref="E4:E5"/>
    <mergeCell ref="F4:F5"/>
    <mergeCell ref="G4:G5"/>
    <mergeCell ref="J4:J5"/>
    <mergeCell ref="K1:K5"/>
  </mergeCells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3"/>
  <sheetViews>
    <sheetView topLeftCell="F1" workbookViewId="0">
      <selection activeCell="A1" sqref="A1:N43"/>
    </sheetView>
  </sheetViews>
  <sheetFormatPr defaultColWidth="9" defaultRowHeight="13.5"/>
  <cols>
    <col min="1" max="1" width="13.25" customWidth="1"/>
    <col min="2" max="2" width="8.875" customWidth="1"/>
    <col min="3" max="3" width="29.75" customWidth="1"/>
    <col min="4" max="5" width="19.25" customWidth="1"/>
    <col min="6" max="6" width="21.875" customWidth="1"/>
    <col min="7" max="7" width="15.75" customWidth="1"/>
    <col min="8" max="8" width="14" customWidth="1"/>
    <col min="10" max="11" width="19.25" customWidth="1"/>
    <col min="12" max="12" width="43" customWidth="1"/>
    <col min="13" max="13" width="19.25" customWidth="1"/>
  </cols>
  <sheetData>
    <row r="1" ht="31.5" spans="1:14">
      <c r="A1" s="1" t="s">
        <v>678</v>
      </c>
      <c r="B1" s="2"/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24"/>
    </row>
    <row r="2" ht="18.75" spans="1:14">
      <c r="A2" s="5" t="s">
        <v>1</v>
      </c>
      <c r="B2" s="6"/>
      <c r="C2" s="7">
        <v>42482</v>
      </c>
      <c r="D2" s="7">
        <v>42482</v>
      </c>
      <c r="E2" s="7">
        <v>42484</v>
      </c>
      <c r="F2" s="7">
        <v>42486</v>
      </c>
      <c r="G2" s="7">
        <v>42487</v>
      </c>
      <c r="H2" s="7">
        <v>42489</v>
      </c>
      <c r="I2" s="7">
        <v>42495</v>
      </c>
      <c r="J2" s="7">
        <v>42502</v>
      </c>
      <c r="K2" s="7">
        <v>42507</v>
      </c>
      <c r="L2" s="7">
        <v>42508</v>
      </c>
      <c r="M2" s="7">
        <v>42509</v>
      </c>
      <c r="N2" s="25" t="s">
        <v>2</v>
      </c>
    </row>
    <row r="3" ht="37.5" spans="1:14">
      <c r="A3" s="5" t="s">
        <v>3</v>
      </c>
      <c r="B3" s="6"/>
      <c r="C3" s="8"/>
      <c r="D3" s="8" t="s">
        <v>4</v>
      </c>
      <c r="E3" s="8" t="s">
        <v>679</v>
      </c>
      <c r="F3" s="8" t="s">
        <v>6</v>
      </c>
      <c r="G3" s="8" t="s">
        <v>680</v>
      </c>
      <c r="H3" s="8" t="s">
        <v>7</v>
      </c>
      <c r="I3" s="8" t="s">
        <v>7</v>
      </c>
      <c r="J3" s="8" t="s">
        <v>6</v>
      </c>
      <c r="K3" s="8" t="s">
        <v>7</v>
      </c>
      <c r="L3" s="8" t="s">
        <v>6</v>
      </c>
      <c r="M3" s="8" t="s">
        <v>6</v>
      </c>
      <c r="N3" s="25"/>
    </row>
    <row r="4" ht="18.75" spans="1:14">
      <c r="A4" s="5" t="s">
        <v>8</v>
      </c>
      <c r="B4" s="6"/>
      <c r="C4" s="9" t="s">
        <v>681</v>
      </c>
      <c r="D4" s="9" t="s">
        <v>682</v>
      </c>
      <c r="E4" s="9" t="s">
        <v>683</v>
      </c>
      <c r="F4" s="9" t="s">
        <v>684</v>
      </c>
      <c r="G4" s="8" t="s">
        <v>639</v>
      </c>
      <c r="H4" s="9" t="s">
        <v>518</v>
      </c>
      <c r="I4" s="9" t="s">
        <v>122</v>
      </c>
      <c r="J4" s="9" t="s">
        <v>685</v>
      </c>
      <c r="K4" s="9" t="s">
        <v>55</v>
      </c>
      <c r="L4" s="8" t="s">
        <v>686</v>
      </c>
      <c r="M4" s="9" t="s">
        <v>14</v>
      </c>
      <c r="N4" s="25"/>
    </row>
    <row r="5" ht="18.75" spans="1:14">
      <c r="A5" s="5" t="s">
        <v>60</v>
      </c>
      <c r="B5" s="6" t="s">
        <v>61</v>
      </c>
      <c r="C5" s="10"/>
      <c r="D5" s="10"/>
      <c r="E5" s="10"/>
      <c r="F5" s="10"/>
      <c r="G5" s="8"/>
      <c r="H5" s="10"/>
      <c r="I5" s="10"/>
      <c r="J5" s="10"/>
      <c r="K5" s="10"/>
      <c r="L5" s="8"/>
      <c r="M5" s="10"/>
      <c r="N5" s="25"/>
    </row>
    <row r="6" ht="18.75" spans="1:14">
      <c r="A6" s="11">
        <v>201518077</v>
      </c>
      <c r="B6" s="12" t="s">
        <v>687</v>
      </c>
      <c r="C6" s="13"/>
      <c r="D6" s="13"/>
      <c r="E6" s="14"/>
      <c r="F6" s="13"/>
      <c r="G6" s="14"/>
      <c r="H6" s="14"/>
      <c r="I6" s="13"/>
      <c r="J6" s="13"/>
      <c r="K6" s="13"/>
      <c r="L6" s="13"/>
      <c r="M6" s="13"/>
      <c r="N6" s="26">
        <v>5.65</v>
      </c>
    </row>
    <row r="7" ht="18.75" spans="1:14">
      <c r="A7" s="11">
        <v>201518078</v>
      </c>
      <c r="B7" s="12" t="s">
        <v>688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3"/>
      <c r="N7" s="26">
        <v>6.35</v>
      </c>
    </row>
    <row r="8" ht="18.75" spans="1:14">
      <c r="A8" s="11">
        <v>201518079</v>
      </c>
      <c r="B8" s="12" t="s">
        <v>689</v>
      </c>
      <c r="C8" s="13"/>
      <c r="D8" s="13"/>
      <c r="E8" s="14"/>
      <c r="F8" s="13"/>
      <c r="G8" s="14"/>
      <c r="H8" s="14"/>
      <c r="I8" s="13"/>
      <c r="J8" s="13"/>
      <c r="K8" s="13"/>
      <c r="L8" s="13"/>
      <c r="M8" s="13"/>
      <c r="N8" s="26">
        <v>5.4</v>
      </c>
    </row>
    <row r="9" ht="18.75" spans="1:14">
      <c r="A9" s="11">
        <v>201518080</v>
      </c>
      <c r="B9" s="12" t="s">
        <v>690</v>
      </c>
      <c r="C9" s="13"/>
      <c r="D9" s="13"/>
      <c r="E9" s="14"/>
      <c r="F9" s="13"/>
      <c r="G9" s="14"/>
      <c r="H9" s="14">
        <v>0.25</v>
      </c>
      <c r="I9" s="13"/>
      <c r="J9" s="13"/>
      <c r="K9" s="13"/>
      <c r="L9" s="13"/>
      <c r="M9" s="13"/>
      <c r="N9" s="26">
        <v>4.4</v>
      </c>
    </row>
    <row r="10" ht="18.75" spans="1:14">
      <c r="A10" s="11">
        <v>201518081</v>
      </c>
      <c r="B10" s="12" t="s">
        <v>691</v>
      </c>
      <c r="C10" s="13"/>
      <c r="D10" s="13"/>
      <c r="E10" s="13"/>
      <c r="F10" s="14">
        <v>0.25</v>
      </c>
      <c r="G10" s="14"/>
      <c r="H10" s="14"/>
      <c r="I10" s="13"/>
      <c r="J10" s="14">
        <v>0.25</v>
      </c>
      <c r="K10" s="13"/>
      <c r="L10" s="13"/>
      <c r="M10" s="13"/>
      <c r="N10" s="26">
        <v>9.15</v>
      </c>
    </row>
    <row r="11" ht="18.75" spans="1:14">
      <c r="A11" s="11">
        <v>201518082</v>
      </c>
      <c r="B11" s="12" t="s">
        <v>692</v>
      </c>
      <c r="C11" s="14">
        <v>0.25</v>
      </c>
      <c r="D11" s="13"/>
      <c r="E11" s="14"/>
      <c r="F11" s="13"/>
      <c r="G11" s="14"/>
      <c r="H11" s="14"/>
      <c r="I11" s="13"/>
      <c r="J11" s="13"/>
      <c r="K11" s="13"/>
      <c r="L11" s="13"/>
      <c r="M11" s="13"/>
      <c r="N11" s="26">
        <v>3.25</v>
      </c>
    </row>
    <row r="12" ht="18.75" spans="1:14">
      <c r="A12" s="11">
        <v>201518083</v>
      </c>
      <c r="B12" s="12" t="s">
        <v>693</v>
      </c>
      <c r="C12" s="13"/>
      <c r="D12" s="13"/>
      <c r="E12" s="13"/>
      <c r="F12" s="13"/>
      <c r="G12" s="14"/>
      <c r="H12" s="14"/>
      <c r="I12" s="13"/>
      <c r="J12" s="13"/>
      <c r="K12" s="13"/>
      <c r="L12" s="13"/>
      <c r="M12" s="13"/>
      <c r="N12" s="26">
        <v>2.75</v>
      </c>
    </row>
    <row r="13" ht="18.75" spans="1:14">
      <c r="A13" s="11">
        <v>201518084</v>
      </c>
      <c r="B13" s="12" t="s">
        <v>694</v>
      </c>
      <c r="C13" s="14">
        <v>0.25</v>
      </c>
      <c r="D13" s="13"/>
      <c r="E13" s="13"/>
      <c r="F13" s="13"/>
      <c r="G13" s="14"/>
      <c r="H13" s="14"/>
      <c r="I13" s="13"/>
      <c r="J13" s="13"/>
      <c r="K13" s="13"/>
      <c r="L13" s="13"/>
      <c r="M13" s="13"/>
      <c r="N13" s="26">
        <v>6.1</v>
      </c>
    </row>
    <row r="14" ht="18.75" spans="1:14">
      <c r="A14" s="11">
        <v>201518085</v>
      </c>
      <c r="B14" s="12" t="s">
        <v>695</v>
      </c>
      <c r="C14" s="14"/>
      <c r="D14" s="13"/>
      <c r="E14" s="14"/>
      <c r="F14" s="13"/>
      <c r="G14" s="14"/>
      <c r="H14" s="14"/>
      <c r="I14" s="13"/>
      <c r="J14" s="13"/>
      <c r="K14" s="13"/>
      <c r="L14" s="13"/>
      <c r="M14" s="13"/>
      <c r="N14" s="26">
        <v>5.75</v>
      </c>
    </row>
    <row r="15" ht="18.75" spans="1:14">
      <c r="A15" s="11">
        <v>201518086</v>
      </c>
      <c r="B15" s="12" t="s">
        <v>696</v>
      </c>
      <c r="C15" s="13"/>
      <c r="D15" s="13"/>
      <c r="E15" s="14"/>
      <c r="F15" s="14">
        <v>0.25</v>
      </c>
      <c r="G15" s="14"/>
      <c r="H15" s="14"/>
      <c r="I15" s="13"/>
      <c r="J15" s="14">
        <v>0.25</v>
      </c>
      <c r="K15" s="13"/>
      <c r="L15" s="13"/>
      <c r="M15" s="13"/>
      <c r="N15" s="26">
        <v>6.25</v>
      </c>
    </row>
    <row r="16" ht="18.75" spans="1:14">
      <c r="A16" s="11">
        <v>201518087</v>
      </c>
      <c r="B16" s="12" t="s">
        <v>697</v>
      </c>
      <c r="C16" s="13"/>
      <c r="D16" s="13"/>
      <c r="E16" s="13"/>
      <c r="F16" s="13"/>
      <c r="G16" s="14"/>
      <c r="H16" s="14"/>
      <c r="I16" s="13"/>
      <c r="J16" s="13"/>
      <c r="K16" s="13"/>
      <c r="L16" s="13"/>
      <c r="M16" s="13"/>
      <c r="N16" s="26">
        <v>6.5</v>
      </c>
    </row>
    <row r="17" ht="18.75" spans="1:14">
      <c r="A17" s="11">
        <v>201518088</v>
      </c>
      <c r="B17" s="12" t="s">
        <v>698</v>
      </c>
      <c r="C17" s="13"/>
      <c r="D17" s="13"/>
      <c r="E17" s="13"/>
      <c r="F17" s="13"/>
      <c r="G17" s="14"/>
      <c r="H17" s="14"/>
      <c r="I17" s="13"/>
      <c r="J17" s="13"/>
      <c r="K17" s="13"/>
      <c r="L17" s="13"/>
      <c r="M17" s="13"/>
      <c r="N17" s="26">
        <v>5.5</v>
      </c>
    </row>
    <row r="18" ht="18.75" spans="1:14">
      <c r="A18" s="11">
        <v>201518089</v>
      </c>
      <c r="B18" s="12" t="s">
        <v>699</v>
      </c>
      <c r="C18" s="14"/>
      <c r="D18" s="13"/>
      <c r="E18" s="14"/>
      <c r="F18" s="13"/>
      <c r="G18" s="14"/>
      <c r="H18" s="14"/>
      <c r="I18" s="13"/>
      <c r="J18" s="13"/>
      <c r="K18" s="13"/>
      <c r="L18" s="13"/>
      <c r="M18" s="13"/>
      <c r="N18" s="26">
        <v>0.5</v>
      </c>
    </row>
    <row r="19" ht="18.75" spans="1:14">
      <c r="A19" s="11">
        <v>201518090</v>
      </c>
      <c r="B19" s="12" t="s">
        <v>700</v>
      </c>
      <c r="C19" s="14"/>
      <c r="D19" s="13"/>
      <c r="E19" s="14"/>
      <c r="F19" s="13"/>
      <c r="G19" s="14"/>
      <c r="H19" s="14"/>
      <c r="I19" s="13"/>
      <c r="J19" s="13"/>
      <c r="K19" s="13"/>
      <c r="L19" s="13"/>
      <c r="M19" s="13"/>
      <c r="N19" s="26">
        <v>1</v>
      </c>
    </row>
    <row r="20" ht="18.75" spans="1:14">
      <c r="A20" s="11">
        <v>201518091</v>
      </c>
      <c r="B20" s="12" t="s">
        <v>701</v>
      </c>
      <c r="C20" s="14"/>
      <c r="D20" s="13"/>
      <c r="E20" s="14"/>
      <c r="F20" s="13"/>
      <c r="G20" s="14">
        <v>0.25</v>
      </c>
      <c r="H20" s="14"/>
      <c r="I20" s="13"/>
      <c r="J20" s="13"/>
      <c r="K20" s="13"/>
      <c r="L20" s="13"/>
      <c r="M20" s="13"/>
      <c r="N20" s="26">
        <v>3.5</v>
      </c>
    </row>
    <row r="21" ht="18.75" spans="1:14">
      <c r="A21" s="11">
        <v>201518092</v>
      </c>
      <c r="B21" s="12" t="s">
        <v>702</v>
      </c>
      <c r="C21" s="14"/>
      <c r="D21" s="14">
        <v>0.25</v>
      </c>
      <c r="E21" s="14"/>
      <c r="F21" s="14">
        <v>0.25</v>
      </c>
      <c r="G21" s="14"/>
      <c r="H21" s="14"/>
      <c r="I21" s="14"/>
      <c r="J21" s="14">
        <v>0.25</v>
      </c>
      <c r="K21" s="14"/>
      <c r="L21" s="14"/>
      <c r="M21" s="14"/>
      <c r="N21" s="26">
        <v>6.15</v>
      </c>
    </row>
    <row r="22" ht="18.75" spans="1:14">
      <c r="A22" s="11">
        <v>201518093</v>
      </c>
      <c r="B22" s="12" t="s">
        <v>703</v>
      </c>
      <c r="C22" s="13"/>
      <c r="D22" s="14"/>
      <c r="E22" s="14"/>
      <c r="F22" s="14"/>
      <c r="G22" s="14"/>
      <c r="H22" s="14"/>
      <c r="I22" s="14"/>
      <c r="J22" s="14">
        <v>0.25</v>
      </c>
      <c r="K22" s="14"/>
      <c r="L22" s="14"/>
      <c r="M22" s="13"/>
      <c r="N22" s="26">
        <v>6.35</v>
      </c>
    </row>
    <row r="23" ht="18.75" spans="1:14">
      <c r="A23" s="11">
        <v>201518094</v>
      </c>
      <c r="B23" s="12" t="s">
        <v>704</v>
      </c>
      <c r="C23" s="13"/>
      <c r="D23" s="13"/>
      <c r="E23" s="14"/>
      <c r="F23" s="14"/>
      <c r="G23" s="14"/>
      <c r="H23" s="14"/>
      <c r="I23" s="14"/>
      <c r="J23" s="14"/>
      <c r="K23" s="14"/>
      <c r="L23" s="14"/>
      <c r="M23" s="14"/>
      <c r="N23" s="26">
        <v>6.25</v>
      </c>
    </row>
    <row r="24" ht="18.75" spans="1:14">
      <c r="A24" s="11">
        <v>201518095</v>
      </c>
      <c r="B24" s="12" t="s">
        <v>705</v>
      </c>
      <c r="C24" s="13"/>
      <c r="D24" s="13"/>
      <c r="E24" s="13"/>
      <c r="F24" s="13"/>
      <c r="G24" s="13"/>
      <c r="H24" s="13"/>
      <c r="I24" s="13"/>
      <c r="J24" s="14">
        <v>0.25</v>
      </c>
      <c r="K24" s="13"/>
      <c r="L24" s="13"/>
      <c r="M24" s="13"/>
      <c r="N24" s="26">
        <v>5.25</v>
      </c>
    </row>
    <row r="25" ht="18.75" spans="1:14">
      <c r="A25" s="11">
        <v>201518096</v>
      </c>
      <c r="B25" s="12" t="s">
        <v>706</v>
      </c>
      <c r="C25" s="13"/>
      <c r="D25" s="13"/>
      <c r="E25" s="14"/>
      <c r="F25" s="14">
        <v>0.25</v>
      </c>
      <c r="G25" s="13"/>
      <c r="H25" s="13"/>
      <c r="I25" s="13"/>
      <c r="J25" s="13"/>
      <c r="K25" s="13"/>
      <c r="L25" s="13"/>
      <c r="M25" s="13"/>
      <c r="N25" s="26">
        <v>2.55</v>
      </c>
    </row>
    <row r="26" ht="18.75" spans="1:14">
      <c r="A26" s="11">
        <v>201518097</v>
      </c>
      <c r="B26" s="12" t="s">
        <v>707</v>
      </c>
      <c r="C26" s="14"/>
      <c r="D26" s="14">
        <v>0.25</v>
      </c>
      <c r="E26" s="14">
        <v>0.25</v>
      </c>
      <c r="F26" s="13"/>
      <c r="G26" s="13"/>
      <c r="H26" s="13"/>
      <c r="I26" s="13"/>
      <c r="J26" s="14">
        <v>0.25</v>
      </c>
      <c r="K26" s="13"/>
      <c r="L26" s="13"/>
      <c r="M26" s="13"/>
      <c r="N26" s="26">
        <v>3.25</v>
      </c>
    </row>
    <row r="27" ht="18.75" spans="1:14">
      <c r="A27" s="11">
        <v>201518098</v>
      </c>
      <c r="B27" s="12" t="s">
        <v>708</v>
      </c>
      <c r="C27" s="13"/>
      <c r="D27" s="13"/>
      <c r="E27" s="14">
        <v>0.25</v>
      </c>
      <c r="F27" s="14">
        <v>0.25</v>
      </c>
      <c r="G27" s="13"/>
      <c r="H27" s="13"/>
      <c r="I27" s="13"/>
      <c r="J27" s="14">
        <v>0.25</v>
      </c>
      <c r="K27" s="13"/>
      <c r="L27" s="13"/>
      <c r="M27" s="13"/>
      <c r="N27" s="26">
        <v>5</v>
      </c>
    </row>
    <row r="28" ht="18.75" spans="1:14">
      <c r="A28" s="11">
        <v>201518099</v>
      </c>
      <c r="B28" s="12" t="s">
        <v>709</v>
      </c>
      <c r="C28" s="13"/>
      <c r="D28" s="13"/>
      <c r="E28" s="13"/>
      <c r="F28" s="13"/>
      <c r="G28" s="13"/>
      <c r="H28" s="13"/>
      <c r="I28" s="13"/>
      <c r="J28" s="14">
        <v>0.25</v>
      </c>
      <c r="K28" s="13"/>
      <c r="L28" s="13"/>
      <c r="M28" s="13"/>
      <c r="N28" s="26">
        <v>3.25</v>
      </c>
    </row>
    <row r="29" ht="18.75" spans="1:14">
      <c r="A29" s="11">
        <v>201518100</v>
      </c>
      <c r="B29" s="12" t="s">
        <v>710</v>
      </c>
      <c r="C29" s="13"/>
      <c r="D29" s="13"/>
      <c r="E29" s="14">
        <v>0.25</v>
      </c>
      <c r="F29" s="14">
        <v>0.25</v>
      </c>
      <c r="G29" s="13"/>
      <c r="H29" s="13"/>
      <c r="I29" s="13"/>
      <c r="J29" s="14">
        <v>0.25</v>
      </c>
      <c r="K29" s="13"/>
      <c r="L29" s="13"/>
      <c r="M29" s="13"/>
      <c r="N29" s="26">
        <v>7.6</v>
      </c>
    </row>
    <row r="30" ht="18.75" spans="1:14">
      <c r="A30" s="11">
        <v>201518101</v>
      </c>
      <c r="B30" s="12" t="s">
        <v>711</v>
      </c>
      <c r="C30" s="13"/>
      <c r="D30" s="14"/>
      <c r="E30" s="13"/>
      <c r="F30" s="14"/>
      <c r="G30" s="14"/>
      <c r="H30" s="14"/>
      <c r="I30" s="14"/>
      <c r="J30" s="14">
        <v>0.25</v>
      </c>
      <c r="K30" s="14"/>
      <c r="L30" s="13"/>
      <c r="M30" s="14"/>
      <c r="N30" s="26">
        <v>5.65</v>
      </c>
    </row>
    <row r="31" ht="18.75" spans="1:14">
      <c r="A31" s="11">
        <v>201518102</v>
      </c>
      <c r="B31" s="12" t="s">
        <v>712</v>
      </c>
      <c r="C31" s="13"/>
      <c r="D31" s="13"/>
      <c r="E31" s="13"/>
      <c r="F31" s="13"/>
      <c r="G31" s="14"/>
      <c r="H31" s="14"/>
      <c r="I31" s="14">
        <v>0.25</v>
      </c>
      <c r="J31" s="14">
        <v>0.25</v>
      </c>
      <c r="K31" s="14">
        <v>0.25</v>
      </c>
      <c r="L31" s="13"/>
      <c r="M31" s="13"/>
      <c r="N31" s="26">
        <v>5.5</v>
      </c>
    </row>
    <row r="32" ht="18.75" spans="1:14">
      <c r="A32" s="11">
        <v>201518103</v>
      </c>
      <c r="B32" s="12" t="s">
        <v>713</v>
      </c>
      <c r="C32" s="14"/>
      <c r="D32" s="13"/>
      <c r="E32" s="14"/>
      <c r="F32" s="14">
        <v>0.25</v>
      </c>
      <c r="G32" s="14"/>
      <c r="H32" s="14"/>
      <c r="I32" s="13"/>
      <c r="J32" s="14">
        <v>0.25</v>
      </c>
      <c r="K32" s="14">
        <v>0.25</v>
      </c>
      <c r="L32" s="13"/>
      <c r="M32" s="13"/>
      <c r="N32" s="26">
        <v>2.25</v>
      </c>
    </row>
    <row r="33" ht="18.75" spans="1:14">
      <c r="A33" s="11">
        <v>201518104</v>
      </c>
      <c r="B33" s="12" t="s">
        <v>714</v>
      </c>
      <c r="C33" s="13"/>
      <c r="D33" s="13"/>
      <c r="E33" s="13"/>
      <c r="F33" s="13"/>
      <c r="G33" s="14"/>
      <c r="H33" s="14"/>
      <c r="I33" s="13"/>
      <c r="J33" s="14">
        <v>0.25</v>
      </c>
      <c r="K33" s="13"/>
      <c r="L33" s="14">
        <v>0.25</v>
      </c>
      <c r="M33" s="13"/>
      <c r="N33" s="26">
        <v>6.75</v>
      </c>
    </row>
    <row r="34" ht="18.75" spans="1:14">
      <c r="A34" s="11">
        <v>201518105</v>
      </c>
      <c r="B34" s="12" t="s">
        <v>715</v>
      </c>
      <c r="C34" s="14">
        <v>0.25</v>
      </c>
      <c r="D34" s="14">
        <v>0.25</v>
      </c>
      <c r="E34" s="14"/>
      <c r="F34" s="14"/>
      <c r="G34" s="14"/>
      <c r="H34" s="13"/>
      <c r="I34" s="14"/>
      <c r="J34" s="14">
        <v>0.25</v>
      </c>
      <c r="K34" s="14"/>
      <c r="L34" s="14"/>
      <c r="M34" s="13"/>
      <c r="N34" s="26">
        <v>4.5</v>
      </c>
    </row>
    <row r="35" ht="18.75" spans="1:14">
      <c r="A35" s="11">
        <v>201518106</v>
      </c>
      <c r="B35" s="12" t="s">
        <v>716</v>
      </c>
      <c r="C35" s="14">
        <v>0.25</v>
      </c>
      <c r="D35" s="14">
        <v>0.25</v>
      </c>
      <c r="E35" s="13"/>
      <c r="F35" s="14">
        <v>0.25</v>
      </c>
      <c r="G35" s="14"/>
      <c r="H35" s="14"/>
      <c r="I35" s="14"/>
      <c r="J35" s="14"/>
      <c r="K35" s="14"/>
      <c r="L35" s="14">
        <v>0.25</v>
      </c>
      <c r="M35" s="13"/>
      <c r="N35" s="26">
        <v>5.15</v>
      </c>
    </row>
    <row r="36" ht="18.75" spans="1:14">
      <c r="A36" s="15">
        <v>201518107</v>
      </c>
      <c r="B36" s="16" t="s">
        <v>717</v>
      </c>
      <c r="C36" s="14">
        <v>0.25</v>
      </c>
      <c r="D36" s="14">
        <v>0.25</v>
      </c>
      <c r="E36" s="13"/>
      <c r="F36" s="14">
        <v>0.25</v>
      </c>
      <c r="G36" s="14"/>
      <c r="H36" s="14"/>
      <c r="I36" s="14"/>
      <c r="J36" s="14">
        <v>0.25</v>
      </c>
      <c r="K36" s="14"/>
      <c r="L36" s="14"/>
      <c r="M36" s="13"/>
      <c r="N36" s="26">
        <v>5.25</v>
      </c>
    </row>
    <row r="37" ht="18.75" spans="1:14">
      <c r="A37" s="17">
        <v>201518108</v>
      </c>
      <c r="B37" s="18" t="s">
        <v>718</v>
      </c>
      <c r="C37" s="14">
        <v>0.25</v>
      </c>
      <c r="D37" s="14">
        <v>0.25</v>
      </c>
      <c r="E37" s="13"/>
      <c r="F37" s="14">
        <v>0.25</v>
      </c>
      <c r="G37" s="14"/>
      <c r="H37" s="14"/>
      <c r="I37" s="14"/>
      <c r="J37" s="14">
        <v>0.25</v>
      </c>
      <c r="K37" s="14"/>
      <c r="L37" s="14">
        <v>0.25</v>
      </c>
      <c r="M37" s="13"/>
      <c r="N37" s="26">
        <v>5.5</v>
      </c>
    </row>
    <row r="38" ht="18.75" spans="1:14">
      <c r="A38" s="17">
        <v>201518109</v>
      </c>
      <c r="B38" s="18" t="s">
        <v>719</v>
      </c>
      <c r="C38" s="13"/>
      <c r="D38" s="14"/>
      <c r="E38" s="13"/>
      <c r="F38" s="14"/>
      <c r="G38" s="14"/>
      <c r="H38" s="14"/>
      <c r="I38" s="14"/>
      <c r="J38" s="14"/>
      <c r="K38" s="14"/>
      <c r="L38" s="14"/>
      <c r="M38" s="14"/>
      <c r="N38" s="26">
        <v>5.1</v>
      </c>
    </row>
    <row r="39" ht="18.75" spans="1:14">
      <c r="A39" s="17">
        <v>201518110</v>
      </c>
      <c r="B39" s="18" t="s">
        <v>720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3"/>
      <c r="N39" s="26">
        <v>5.25</v>
      </c>
    </row>
    <row r="40" ht="18.75" spans="1:14">
      <c r="A40" s="17">
        <v>201518111</v>
      </c>
      <c r="B40" s="18" t="s">
        <v>721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>
        <v>0.25</v>
      </c>
      <c r="N40" s="26">
        <v>3</v>
      </c>
    </row>
    <row r="41" ht="18.75" spans="1:14">
      <c r="A41" s="17">
        <v>201518112</v>
      </c>
      <c r="B41" s="18" t="s">
        <v>722</v>
      </c>
      <c r="C41" s="13"/>
      <c r="D41" s="14"/>
      <c r="E41" s="14"/>
      <c r="F41" s="14">
        <v>0.25</v>
      </c>
      <c r="G41" s="14"/>
      <c r="H41" s="14"/>
      <c r="I41" s="14"/>
      <c r="J41" s="14"/>
      <c r="K41" s="14"/>
      <c r="L41" s="14"/>
      <c r="M41" s="13"/>
      <c r="N41" s="26">
        <v>5.85</v>
      </c>
    </row>
    <row r="42" ht="18.75" spans="1:14">
      <c r="A42" s="19">
        <v>201518113</v>
      </c>
      <c r="B42" s="20" t="s">
        <v>723</v>
      </c>
      <c r="C42" s="14"/>
      <c r="D42" s="14"/>
      <c r="E42" s="14"/>
      <c r="F42" s="14"/>
      <c r="G42" s="14"/>
      <c r="H42" s="14"/>
      <c r="I42" s="14"/>
      <c r="J42" s="14">
        <v>0.25</v>
      </c>
      <c r="K42" s="14"/>
      <c r="L42" s="14"/>
      <c r="M42" s="14">
        <v>0.25</v>
      </c>
      <c r="N42" s="26">
        <v>3.75</v>
      </c>
    </row>
    <row r="43" ht="18.75" spans="1:14">
      <c r="A43" s="21">
        <v>201518114</v>
      </c>
      <c r="B43" s="22" t="s">
        <v>724</v>
      </c>
      <c r="C43" s="23"/>
      <c r="D43" s="23"/>
      <c r="E43" s="23"/>
      <c r="F43" s="14">
        <v>0.25</v>
      </c>
      <c r="G43" s="23"/>
      <c r="H43" s="23"/>
      <c r="I43" s="23"/>
      <c r="J43" s="23"/>
      <c r="K43" s="23"/>
      <c r="L43" s="23"/>
      <c r="M43" s="13"/>
      <c r="N43" s="26">
        <v>5.1</v>
      </c>
    </row>
  </sheetData>
  <mergeCells count="17">
    <mergeCell ref="A1:B1"/>
    <mergeCell ref="C1:N1"/>
    <mergeCell ref="A2:B2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2:N5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C44"/>
  <sheetViews>
    <sheetView workbookViewId="0">
      <selection activeCell="A1" sqref="A1:AC44"/>
    </sheetView>
  </sheetViews>
  <sheetFormatPr defaultColWidth="9" defaultRowHeight="13.5"/>
  <cols>
    <col min="1" max="1" width="10.5" customWidth="1"/>
    <col min="2" max="2" width="10.625" customWidth="1"/>
  </cols>
  <sheetData>
    <row r="1" ht="31.5" spans="1:29">
      <c r="A1" s="143" t="s">
        <v>52</v>
      </c>
      <c r="B1" s="143"/>
      <c r="C1" s="190"/>
      <c r="D1" s="190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</row>
    <row r="2" ht="25.5" spans="1:29">
      <c r="A2" s="46" t="s">
        <v>1</v>
      </c>
      <c r="B2" s="46"/>
      <c r="C2" s="198"/>
      <c r="D2" s="198"/>
      <c r="E2" s="199"/>
      <c r="F2" s="199"/>
      <c r="G2" s="199"/>
      <c r="H2" s="199"/>
      <c r="I2" s="199"/>
      <c r="J2" s="199"/>
      <c r="K2" s="55" t="s">
        <v>2</v>
      </c>
      <c r="L2" s="202"/>
      <c r="M2" s="202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</row>
    <row r="3" ht="28.5" spans="1:29">
      <c r="A3" s="46" t="s">
        <v>3</v>
      </c>
      <c r="B3" s="46"/>
      <c r="C3" s="46" t="s">
        <v>6</v>
      </c>
      <c r="D3" s="46" t="s">
        <v>7</v>
      </c>
      <c r="E3" s="72"/>
      <c r="F3" s="72" t="s">
        <v>6</v>
      </c>
      <c r="G3" s="72"/>
      <c r="H3" s="72"/>
      <c r="I3" s="72"/>
      <c r="J3" s="72"/>
      <c r="K3" s="55"/>
      <c r="L3" s="202"/>
      <c r="M3" s="202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</row>
    <row r="4" ht="25.5" spans="1:29">
      <c r="A4" s="46" t="s">
        <v>8</v>
      </c>
      <c r="B4" s="46"/>
      <c r="C4" s="46" t="s">
        <v>53</v>
      </c>
      <c r="D4" s="46" t="s">
        <v>54</v>
      </c>
      <c r="E4" s="72" t="s">
        <v>55</v>
      </c>
      <c r="F4" s="72" t="s">
        <v>11</v>
      </c>
      <c r="G4" s="72" t="s">
        <v>56</v>
      </c>
      <c r="H4" s="72" t="s">
        <v>57</v>
      </c>
      <c r="I4" s="72" t="s">
        <v>58</v>
      </c>
      <c r="J4" s="72" t="s">
        <v>59</v>
      </c>
      <c r="K4" s="55"/>
      <c r="L4" s="202"/>
      <c r="M4" s="202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</row>
    <row r="5" ht="25.5" spans="1:29">
      <c r="A5" s="46" t="s">
        <v>60</v>
      </c>
      <c r="B5" s="46" t="s">
        <v>61</v>
      </c>
      <c r="C5" s="46"/>
      <c r="D5" s="46"/>
      <c r="E5" s="72"/>
      <c r="F5" s="72"/>
      <c r="G5" s="72"/>
      <c r="H5" s="72"/>
      <c r="I5" s="72"/>
      <c r="J5" s="72"/>
      <c r="K5" s="55"/>
      <c r="L5" s="202"/>
      <c r="M5" s="202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</row>
    <row r="6" ht="14.25" spans="1:29">
      <c r="A6" s="200">
        <v>201559039</v>
      </c>
      <c r="B6" s="201" t="s">
        <v>62</v>
      </c>
      <c r="C6" s="201"/>
      <c r="D6" s="201" t="s">
        <v>63</v>
      </c>
      <c r="E6" s="151">
        <v>0.25</v>
      </c>
      <c r="F6" s="151"/>
      <c r="G6" s="151"/>
      <c r="H6" s="151"/>
      <c r="I6" s="151"/>
      <c r="J6" s="151" t="s">
        <v>64</v>
      </c>
      <c r="K6" s="204">
        <v>0.75</v>
      </c>
      <c r="L6" s="205"/>
      <c r="M6" s="205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</row>
    <row r="7" ht="14.25" spans="1:29">
      <c r="A7" s="200">
        <v>201559040</v>
      </c>
      <c r="B7" s="201" t="s">
        <v>65</v>
      </c>
      <c r="C7" s="201"/>
      <c r="D7" s="201"/>
      <c r="E7" s="151"/>
      <c r="F7" s="151">
        <v>0.25</v>
      </c>
      <c r="G7" s="151"/>
      <c r="H7" s="151"/>
      <c r="I7" s="151"/>
      <c r="J7" s="151"/>
      <c r="K7" s="53" t="s">
        <v>66</v>
      </c>
      <c r="L7" s="205"/>
      <c r="M7" s="205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</row>
    <row r="8" ht="14.25" spans="1:29">
      <c r="A8" s="200">
        <v>20159041</v>
      </c>
      <c r="B8" s="201" t="s">
        <v>67</v>
      </c>
      <c r="C8" s="201"/>
      <c r="D8" s="201" t="s">
        <v>63</v>
      </c>
      <c r="E8" s="151"/>
      <c r="F8" s="151"/>
      <c r="G8" s="151"/>
      <c r="H8" s="151"/>
      <c r="I8" s="151"/>
      <c r="J8" s="151"/>
      <c r="K8" s="206" t="s">
        <v>64</v>
      </c>
      <c r="L8" s="205"/>
      <c r="M8" s="205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</row>
    <row r="9" ht="14.25" spans="1:29">
      <c r="A9" s="200">
        <v>201559042</v>
      </c>
      <c r="B9" s="201" t="s">
        <v>68</v>
      </c>
      <c r="C9" s="201"/>
      <c r="D9" s="201" t="s">
        <v>63</v>
      </c>
      <c r="E9" s="151">
        <v>0.25</v>
      </c>
      <c r="F9" s="151"/>
      <c r="G9" s="151"/>
      <c r="H9" s="151"/>
      <c r="I9" s="151"/>
      <c r="J9" s="151">
        <v>0.25</v>
      </c>
      <c r="K9" s="53">
        <v>0.75</v>
      </c>
      <c r="L9" s="205"/>
      <c r="M9" s="205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</row>
    <row r="10" ht="14.25" spans="1:29">
      <c r="A10" s="200">
        <v>201559043</v>
      </c>
      <c r="B10" s="201" t="s">
        <v>69</v>
      </c>
      <c r="C10" s="201"/>
      <c r="D10" s="201" t="s">
        <v>63</v>
      </c>
      <c r="E10" s="151"/>
      <c r="F10" s="151"/>
      <c r="G10" s="151"/>
      <c r="H10" s="151"/>
      <c r="I10" s="151"/>
      <c r="J10" s="151"/>
      <c r="K10" s="53">
        <v>0.25</v>
      </c>
      <c r="L10" s="205"/>
      <c r="M10" s="205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</row>
    <row r="11" ht="14.25" spans="1:29">
      <c r="A11" s="200">
        <v>201559044</v>
      </c>
      <c r="B11" s="201" t="s">
        <v>70</v>
      </c>
      <c r="C11" s="201"/>
      <c r="D11" s="201"/>
      <c r="E11" s="151"/>
      <c r="F11" s="151"/>
      <c r="G11" s="151"/>
      <c r="H11" s="151"/>
      <c r="I11" s="151"/>
      <c r="J11" s="151"/>
      <c r="K11" s="53"/>
      <c r="L11" s="205"/>
      <c r="M11" s="205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</row>
    <row r="12" ht="14.25" spans="1:29">
      <c r="A12" s="200">
        <v>201559045</v>
      </c>
      <c r="B12" s="201" t="s">
        <v>71</v>
      </c>
      <c r="C12" s="201"/>
      <c r="D12" s="201" t="s">
        <v>63</v>
      </c>
      <c r="E12" s="151"/>
      <c r="F12" s="151"/>
      <c r="G12" s="151"/>
      <c r="H12" s="151"/>
      <c r="I12" s="151"/>
      <c r="J12" s="151"/>
      <c r="K12" s="53">
        <v>0.25</v>
      </c>
      <c r="L12" s="205"/>
      <c r="M12" s="205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</row>
    <row r="13" ht="14.25" spans="1:29">
      <c r="A13" s="200">
        <v>201559046</v>
      </c>
      <c r="B13" s="201" t="s">
        <v>72</v>
      </c>
      <c r="C13" s="201"/>
      <c r="D13" s="201"/>
      <c r="E13" s="151"/>
      <c r="F13" s="151"/>
      <c r="G13" s="151"/>
      <c r="H13" s="151"/>
      <c r="I13" s="151"/>
      <c r="J13" s="151"/>
      <c r="K13" s="53"/>
      <c r="L13" s="205"/>
      <c r="M13" s="205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</row>
    <row r="14" ht="14.25" spans="1:29">
      <c r="A14" s="200">
        <v>201559047</v>
      </c>
      <c r="B14" s="201" t="s">
        <v>73</v>
      </c>
      <c r="C14" s="201"/>
      <c r="D14" s="201"/>
      <c r="E14" s="151"/>
      <c r="F14" s="151"/>
      <c r="G14" s="151"/>
      <c r="H14" s="151"/>
      <c r="I14" s="151"/>
      <c r="J14" s="151"/>
      <c r="K14" s="53"/>
      <c r="L14" s="205"/>
      <c r="M14" s="205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</row>
    <row r="15" ht="14.25" spans="1:29">
      <c r="A15" s="200">
        <v>201559048</v>
      </c>
      <c r="B15" s="201" t="s">
        <v>74</v>
      </c>
      <c r="C15" s="201"/>
      <c r="D15" s="201"/>
      <c r="E15" s="151"/>
      <c r="F15" s="151"/>
      <c r="G15" s="151"/>
      <c r="H15" s="151"/>
      <c r="I15" s="151"/>
      <c r="J15" s="151"/>
      <c r="K15" s="53"/>
      <c r="L15" s="205"/>
      <c r="M15" s="205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</row>
    <row r="16" ht="14.25" spans="1:29">
      <c r="A16" s="200">
        <v>201559049</v>
      </c>
      <c r="B16" s="201" t="s">
        <v>75</v>
      </c>
      <c r="C16" s="201"/>
      <c r="D16" s="201"/>
      <c r="E16" s="151"/>
      <c r="F16" s="151"/>
      <c r="G16" s="151"/>
      <c r="H16" s="151"/>
      <c r="I16" s="151"/>
      <c r="J16" s="151"/>
      <c r="K16" s="53"/>
      <c r="L16" s="205"/>
      <c r="M16" s="205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</row>
    <row r="17" ht="14.25" spans="1:29">
      <c r="A17" s="200">
        <v>20159050</v>
      </c>
      <c r="B17" s="201" t="s">
        <v>76</v>
      </c>
      <c r="C17" s="201"/>
      <c r="D17" s="201"/>
      <c r="E17" s="151"/>
      <c r="F17" s="151">
        <v>0.25</v>
      </c>
      <c r="G17" s="151"/>
      <c r="H17" s="151"/>
      <c r="I17" s="151"/>
      <c r="J17" s="151"/>
      <c r="K17" s="53">
        <v>0.25</v>
      </c>
      <c r="L17" s="205"/>
      <c r="M17" s="205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</row>
    <row r="18" ht="14.25" spans="1:29">
      <c r="A18" s="200">
        <v>201559051</v>
      </c>
      <c r="B18" s="201" t="s">
        <v>77</v>
      </c>
      <c r="C18" s="201"/>
      <c r="D18" s="201"/>
      <c r="E18" s="151"/>
      <c r="F18" s="151"/>
      <c r="G18" s="151"/>
      <c r="H18" s="151" t="s">
        <v>64</v>
      </c>
      <c r="I18" s="151"/>
      <c r="J18" s="151"/>
      <c r="K18" s="53">
        <v>0.25</v>
      </c>
      <c r="L18" s="205"/>
      <c r="M18" s="205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</row>
    <row r="19" ht="14.25" spans="1:29">
      <c r="A19" s="200">
        <v>201559052</v>
      </c>
      <c r="B19" s="201" t="s">
        <v>78</v>
      </c>
      <c r="C19" s="201"/>
      <c r="D19" s="201"/>
      <c r="E19" s="151"/>
      <c r="F19" s="151"/>
      <c r="G19" s="151"/>
      <c r="H19" s="151"/>
      <c r="I19" s="151"/>
      <c r="J19" s="151"/>
      <c r="K19" s="53"/>
      <c r="L19" s="205"/>
      <c r="M19" s="205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</row>
    <row r="20" ht="14.25" spans="1:29">
      <c r="A20" s="200">
        <v>201559053</v>
      </c>
      <c r="B20" s="201" t="s">
        <v>79</v>
      </c>
      <c r="C20" s="201"/>
      <c r="D20" s="201"/>
      <c r="E20" s="151"/>
      <c r="F20" s="151"/>
      <c r="G20" s="151"/>
      <c r="H20" s="151"/>
      <c r="I20" s="151"/>
      <c r="J20" s="151"/>
      <c r="K20" s="53"/>
      <c r="L20" s="205"/>
      <c r="M20" s="205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</row>
    <row r="21" ht="14.25" spans="1:29">
      <c r="A21" s="200">
        <v>201559054</v>
      </c>
      <c r="B21" s="201" t="s">
        <v>80</v>
      </c>
      <c r="C21" s="201"/>
      <c r="D21" s="201"/>
      <c r="E21" s="151"/>
      <c r="F21" s="151"/>
      <c r="G21" s="151"/>
      <c r="H21" s="151"/>
      <c r="I21" s="151"/>
      <c r="J21" s="151"/>
      <c r="K21" s="53"/>
      <c r="L21" s="205"/>
      <c r="M21" s="205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</row>
    <row r="22" ht="14.25" spans="1:29">
      <c r="A22" s="200">
        <v>201559055</v>
      </c>
      <c r="B22" s="201" t="s">
        <v>81</v>
      </c>
      <c r="C22" s="201"/>
      <c r="D22" s="201"/>
      <c r="E22" s="151"/>
      <c r="F22" s="151"/>
      <c r="G22" s="151"/>
      <c r="H22" s="151"/>
      <c r="I22" s="151">
        <v>0.25</v>
      </c>
      <c r="J22" s="151"/>
      <c r="K22" s="53">
        <v>0.25</v>
      </c>
      <c r="L22" s="205"/>
      <c r="M22" s="205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</row>
    <row r="23" ht="14.25" spans="1:29">
      <c r="A23" s="200">
        <v>201559056</v>
      </c>
      <c r="B23" s="201" t="s">
        <v>82</v>
      </c>
      <c r="C23" s="201"/>
      <c r="D23" s="201"/>
      <c r="E23" s="151"/>
      <c r="F23" s="151">
        <v>0.25</v>
      </c>
      <c r="G23" s="151"/>
      <c r="H23" s="151"/>
      <c r="I23" s="151"/>
      <c r="J23" s="151"/>
      <c r="K23" s="53">
        <v>0.25</v>
      </c>
      <c r="L23" s="205"/>
      <c r="M23" s="205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</row>
    <row r="24" ht="14.25" spans="1:29">
      <c r="A24" s="200">
        <v>201559057</v>
      </c>
      <c r="B24" s="201" t="s">
        <v>83</v>
      </c>
      <c r="C24" s="201"/>
      <c r="D24" s="201"/>
      <c r="E24" s="151"/>
      <c r="F24" s="151"/>
      <c r="G24" s="151"/>
      <c r="H24" s="151"/>
      <c r="I24" s="151"/>
      <c r="J24" s="151"/>
      <c r="K24" s="53"/>
      <c r="L24" s="205"/>
      <c r="M24" s="205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</row>
    <row r="25" ht="14.25" spans="1:29">
      <c r="A25" s="200">
        <v>201559058</v>
      </c>
      <c r="B25" s="201" t="s">
        <v>84</v>
      </c>
      <c r="C25" s="201"/>
      <c r="D25" s="201"/>
      <c r="E25" s="151"/>
      <c r="F25" s="151"/>
      <c r="G25" s="151"/>
      <c r="H25" s="151"/>
      <c r="I25" s="151"/>
      <c r="J25" s="151"/>
      <c r="K25" s="53"/>
      <c r="L25" s="205"/>
      <c r="M25" s="205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</row>
    <row r="26" ht="14.25" spans="1:29">
      <c r="A26" s="200">
        <v>201559059</v>
      </c>
      <c r="B26" s="201" t="s">
        <v>85</v>
      </c>
      <c r="C26" s="201"/>
      <c r="D26" s="201"/>
      <c r="E26" s="151"/>
      <c r="F26" s="151">
        <v>0.25</v>
      </c>
      <c r="G26" s="151"/>
      <c r="H26" s="151"/>
      <c r="I26" s="151"/>
      <c r="J26" s="151"/>
      <c r="K26" s="53">
        <v>0.25</v>
      </c>
      <c r="L26" s="205"/>
      <c r="M26" s="205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</row>
    <row r="27" ht="14.25" spans="1:29">
      <c r="A27" s="200">
        <v>201559060</v>
      </c>
      <c r="B27" s="201" t="s">
        <v>86</v>
      </c>
      <c r="C27" s="201"/>
      <c r="D27" s="201"/>
      <c r="E27" s="151"/>
      <c r="F27" s="151" t="s">
        <v>64</v>
      </c>
      <c r="G27" s="151">
        <v>0.25</v>
      </c>
      <c r="H27" s="151">
        <v>0.25</v>
      </c>
      <c r="I27" s="151"/>
      <c r="J27" s="151"/>
      <c r="K27" s="204">
        <v>0.75</v>
      </c>
      <c r="L27" s="205"/>
      <c r="M27" s="205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</row>
    <row r="28" ht="14.25" spans="1:29">
      <c r="A28" s="200">
        <v>201559261</v>
      </c>
      <c r="B28" s="201" t="s">
        <v>87</v>
      </c>
      <c r="C28" s="201" t="s">
        <v>64</v>
      </c>
      <c r="D28" s="201"/>
      <c r="E28" s="151"/>
      <c r="F28" s="151"/>
      <c r="G28" s="151"/>
      <c r="H28" s="151"/>
      <c r="I28" s="151"/>
      <c r="J28" s="151"/>
      <c r="K28" s="204">
        <v>0.25</v>
      </c>
      <c r="L28" s="205"/>
      <c r="M28" s="205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3"/>
      <c r="AA28" s="203"/>
      <c r="AB28" s="203"/>
      <c r="AC28" s="203"/>
    </row>
    <row r="29" ht="14.25" spans="1:29">
      <c r="A29" s="200">
        <v>201559062</v>
      </c>
      <c r="B29" s="201" t="s">
        <v>88</v>
      </c>
      <c r="C29" s="201"/>
      <c r="D29" s="201"/>
      <c r="E29" s="151"/>
      <c r="F29" s="151">
        <v>0.25</v>
      </c>
      <c r="G29" s="151">
        <v>0.25</v>
      </c>
      <c r="H29" s="151"/>
      <c r="I29" s="151"/>
      <c r="J29" s="151"/>
      <c r="K29" s="204" t="s">
        <v>89</v>
      </c>
      <c r="L29" s="205"/>
      <c r="M29" s="205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3"/>
      <c r="Z29" s="203"/>
      <c r="AA29" s="203"/>
      <c r="AB29" s="203"/>
      <c r="AC29" s="203"/>
    </row>
    <row r="30" ht="14.25" spans="1:29">
      <c r="A30" s="200">
        <v>201559063</v>
      </c>
      <c r="B30" s="201" t="s">
        <v>90</v>
      </c>
      <c r="C30" s="201"/>
      <c r="D30" s="201"/>
      <c r="E30" s="151">
        <v>0.25</v>
      </c>
      <c r="F30" s="151">
        <v>0.25</v>
      </c>
      <c r="G30" s="151">
        <v>0.25</v>
      </c>
      <c r="H30" s="151"/>
      <c r="I30" s="151"/>
      <c r="J30" s="151"/>
      <c r="K30" s="204" t="s">
        <v>91</v>
      </c>
      <c r="L30" s="205"/>
      <c r="M30" s="205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</row>
    <row r="31" ht="14.25" spans="1:29">
      <c r="A31" s="200">
        <v>201559064</v>
      </c>
      <c r="B31" s="201" t="s">
        <v>92</v>
      </c>
      <c r="C31" s="201"/>
      <c r="D31" s="201"/>
      <c r="E31" s="151"/>
      <c r="F31" s="151"/>
      <c r="G31" s="151"/>
      <c r="H31" s="151"/>
      <c r="I31" s="151"/>
      <c r="J31" s="151"/>
      <c r="K31" s="204"/>
      <c r="L31" s="205"/>
      <c r="M31" s="205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</row>
    <row r="32" ht="14.25" spans="1:29">
      <c r="A32" s="200">
        <v>201559065</v>
      </c>
      <c r="B32" s="201" t="s">
        <v>93</v>
      </c>
      <c r="C32" s="201"/>
      <c r="D32" s="201"/>
      <c r="E32" s="151"/>
      <c r="F32" s="151">
        <v>0.25</v>
      </c>
      <c r="G32" s="151"/>
      <c r="H32" s="151"/>
      <c r="I32" s="151"/>
      <c r="J32" s="151"/>
      <c r="K32" s="204">
        <v>0.25</v>
      </c>
      <c r="L32" s="205"/>
      <c r="M32" s="205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3"/>
      <c r="AB32" s="203"/>
      <c r="AC32" s="203"/>
    </row>
    <row r="33" ht="14.25" spans="1:29">
      <c r="A33" s="200">
        <v>201559066</v>
      </c>
      <c r="B33" s="201" t="s">
        <v>94</v>
      </c>
      <c r="C33" s="201"/>
      <c r="D33" s="201"/>
      <c r="E33" s="151"/>
      <c r="F33" s="151"/>
      <c r="G33" s="151"/>
      <c r="H33" s="151"/>
      <c r="I33" s="151"/>
      <c r="J33" s="151"/>
      <c r="K33" s="204"/>
      <c r="L33" s="205"/>
      <c r="M33" s="205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203"/>
      <c r="Z33" s="203"/>
      <c r="AA33" s="203"/>
      <c r="AB33" s="203"/>
      <c r="AC33" s="203"/>
    </row>
    <row r="34" ht="14.25" spans="1:29">
      <c r="A34" s="200">
        <v>201559067</v>
      </c>
      <c r="B34" s="201" t="s">
        <v>95</v>
      </c>
      <c r="C34" s="201"/>
      <c r="D34" s="201"/>
      <c r="E34" s="151"/>
      <c r="F34" s="151"/>
      <c r="G34" s="151"/>
      <c r="H34" s="151"/>
      <c r="I34" s="151"/>
      <c r="J34" s="151"/>
      <c r="K34" s="204"/>
      <c r="L34" s="205"/>
      <c r="M34" s="205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</row>
    <row r="35" ht="14.25" spans="1:29">
      <c r="A35" s="200">
        <v>201559068</v>
      </c>
      <c r="B35" s="201" t="s">
        <v>96</v>
      </c>
      <c r="C35" s="201"/>
      <c r="D35" s="201"/>
      <c r="E35" s="151"/>
      <c r="F35" s="151"/>
      <c r="G35" s="151"/>
      <c r="H35" s="151"/>
      <c r="I35" s="151"/>
      <c r="J35" s="151"/>
      <c r="K35" s="204"/>
      <c r="L35" s="205"/>
      <c r="M35" s="205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</row>
    <row r="36" ht="14.25" spans="1:29">
      <c r="A36" s="200">
        <v>201559069</v>
      </c>
      <c r="B36" s="201" t="s">
        <v>97</v>
      </c>
      <c r="C36" s="201"/>
      <c r="D36" s="201"/>
      <c r="E36" s="151"/>
      <c r="F36" s="151"/>
      <c r="G36" s="151"/>
      <c r="H36" s="151"/>
      <c r="I36" s="151"/>
      <c r="J36" s="151"/>
      <c r="K36" s="204"/>
      <c r="L36" s="205"/>
      <c r="M36" s="205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  <c r="AC36" s="203"/>
    </row>
    <row r="37" ht="14.25" spans="1:29">
      <c r="A37" s="200">
        <v>201559070</v>
      </c>
      <c r="B37" s="200" t="s">
        <v>98</v>
      </c>
      <c r="C37" s="200"/>
      <c r="D37" s="200"/>
      <c r="E37" s="151"/>
      <c r="F37" s="151"/>
      <c r="G37" s="151"/>
      <c r="H37" s="151"/>
      <c r="I37" s="151"/>
      <c r="J37" s="151"/>
      <c r="K37" s="204"/>
      <c r="L37" s="205"/>
      <c r="M37" s="205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</row>
    <row r="38" ht="14.25" spans="1:29">
      <c r="A38" s="200">
        <v>201559071</v>
      </c>
      <c r="B38" s="200" t="s">
        <v>99</v>
      </c>
      <c r="C38" s="200"/>
      <c r="D38" s="200"/>
      <c r="E38" s="151"/>
      <c r="F38" s="151"/>
      <c r="G38" s="151"/>
      <c r="H38" s="151"/>
      <c r="I38" s="151"/>
      <c r="J38" s="151"/>
      <c r="K38" s="204"/>
      <c r="L38" s="205"/>
      <c r="M38" s="205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</row>
    <row r="39" ht="14.25" spans="1:29">
      <c r="A39" s="200">
        <v>201559072</v>
      </c>
      <c r="B39" s="200" t="s">
        <v>100</v>
      </c>
      <c r="C39" s="200" t="s">
        <v>64</v>
      </c>
      <c r="D39" s="200"/>
      <c r="E39" s="151"/>
      <c r="F39" s="151"/>
      <c r="G39" s="151"/>
      <c r="H39" s="151"/>
      <c r="I39" s="151"/>
      <c r="J39" s="151"/>
      <c r="K39" s="204" t="s">
        <v>64</v>
      </c>
      <c r="L39" s="205"/>
      <c r="M39" s="205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</row>
    <row r="40" ht="14.25" spans="1:29">
      <c r="A40" s="200">
        <v>201559073</v>
      </c>
      <c r="B40" s="200" t="s">
        <v>101</v>
      </c>
      <c r="C40" s="200" t="s">
        <v>64</v>
      </c>
      <c r="D40" s="200"/>
      <c r="E40" s="151"/>
      <c r="F40" s="151"/>
      <c r="G40" s="151"/>
      <c r="H40" s="151"/>
      <c r="I40" s="151"/>
      <c r="J40" s="151"/>
      <c r="K40" s="207" t="s">
        <v>64</v>
      </c>
      <c r="L40" s="205"/>
      <c r="M40" s="205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</row>
    <row r="41" ht="14.25" spans="1:29">
      <c r="A41" s="200">
        <v>201559074</v>
      </c>
      <c r="B41" s="200" t="s">
        <v>102</v>
      </c>
      <c r="C41" s="200"/>
      <c r="D41" s="200"/>
      <c r="E41" s="151"/>
      <c r="F41" s="151">
        <v>0.25</v>
      </c>
      <c r="G41" s="151"/>
      <c r="H41" s="151"/>
      <c r="I41" s="151"/>
      <c r="J41" s="151"/>
      <c r="K41" s="204">
        <v>0.25</v>
      </c>
      <c r="L41" s="205"/>
      <c r="M41" s="205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</row>
    <row r="42" ht="14.25" spans="1:29">
      <c r="A42" s="200">
        <v>201559075</v>
      </c>
      <c r="B42" s="200" t="s">
        <v>103</v>
      </c>
      <c r="C42" s="200" t="s">
        <v>64</v>
      </c>
      <c r="D42" s="200"/>
      <c r="E42" s="151"/>
      <c r="F42" s="151"/>
      <c r="G42" s="151"/>
      <c r="H42" s="151"/>
      <c r="I42" s="151"/>
      <c r="J42" s="151"/>
      <c r="K42" s="204" t="s">
        <v>64</v>
      </c>
      <c r="L42" s="205"/>
      <c r="M42" s="205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</row>
    <row r="43" ht="14.25" spans="1:29">
      <c r="A43" s="200">
        <v>201559076</v>
      </c>
      <c r="B43" s="200" t="s">
        <v>104</v>
      </c>
      <c r="C43" s="200"/>
      <c r="D43" s="200"/>
      <c r="E43" s="151"/>
      <c r="F43" s="151">
        <v>0.25</v>
      </c>
      <c r="G43" s="151"/>
      <c r="H43" s="151"/>
      <c r="I43" s="151"/>
      <c r="J43" s="151"/>
      <c r="K43" s="204" t="s">
        <v>64</v>
      </c>
      <c r="L43" s="205"/>
      <c r="M43" s="205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</row>
    <row r="44" ht="14.25" spans="1:29">
      <c r="A44" s="200">
        <v>201359081</v>
      </c>
      <c r="B44" s="200" t="s">
        <v>105</v>
      </c>
      <c r="C44" s="200"/>
      <c r="D44" s="200"/>
      <c r="E44" s="151"/>
      <c r="F44" s="151"/>
      <c r="G44" s="151"/>
      <c r="H44" s="151"/>
      <c r="I44" s="151"/>
      <c r="J44" s="151"/>
      <c r="K44" s="204"/>
      <c r="L44" s="205"/>
      <c r="M44" s="205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</row>
  </sheetData>
  <mergeCells count="14">
    <mergeCell ref="A1:B1"/>
    <mergeCell ref="E1:AC1"/>
    <mergeCell ref="A2:B2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2:K5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4"/>
  <sheetViews>
    <sheetView workbookViewId="0">
      <selection activeCell="A1" sqref="A1:N44"/>
    </sheetView>
  </sheetViews>
  <sheetFormatPr defaultColWidth="9" defaultRowHeight="13.5"/>
  <cols>
    <col min="1" max="1" width="10.5" customWidth="1"/>
  </cols>
  <sheetData>
    <row r="1" ht="31.5" spans="1:14">
      <c r="A1" s="143" t="s">
        <v>106</v>
      </c>
      <c r="B1" s="143"/>
      <c r="C1" s="190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ht="14.25" spans="1:14">
      <c r="A2" s="46" t="s">
        <v>1</v>
      </c>
      <c r="B2" s="46"/>
      <c r="C2" s="192" t="s">
        <v>107</v>
      </c>
      <c r="D2" s="192" t="s">
        <v>108</v>
      </c>
      <c r="E2" s="192" t="s">
        <v>109</v>
      </c>
      <c r="F2" s="192" t="s">
        <v>110</v>
      </c>
      <c r="G2" s="192" t="s">
        <v>111</v>
      </c>
      <c r="H2" s="193" t="s">
        <v>111</v>
      </c>
      <c r="I2" s="193" t="s">
        <v>112</v>
      </c>
      <c r="J2" s="193" t="s">
        <v>113</v>
      </c>
      <c r="K2" s="192" t="s">
        <v>113</v>
      </c>
      <c r="L2" s="192" t="s">
        <v>114</v>
      </c>
      <c r="M2" s="192" t="s">
        <v>115</v>
      </c>
      <c r="N2" s="55" t="s">
        <v>2</v>
      </c>
    </row>
    <row r="3" ht="28.5" spans="1:14">
      <c r="A3" s="46" t="s">
        <v>3</v>
      </c>
      <c r="B3" s="46"/>
      <c r="C3" s="194" t="s">
        <v>116</v>
      </c>
      <c r="D3" s="194"/>
      <c r="E3" s="194" t="s">
        <v>6</v>
      </c>
      <c r="F3" s="194" t="s">
        <v>6</v>
      </c>
      <c r="G3" s="194" t="s">
        <v>7</v>
      </c>
      <c r="H3" s="194" t="s">
        <v>117</v>
      </c>
      <c r="I3" s="194" t="s">
        <v>118</v>
      </c>
      <c r="J3" s="194" t="s">
        <v>119</v>
      </c>
      <c r="K3" s="194" t="s">
        <v>6</v>
      </c>
      <c r="L3" s="194" t="s">
        <v>120</v>
      </c>
      <c r="M3" s="194" t="s">
        <v>7</v>
      </c>
      <c r="N3" s="55"/>
    </row>
    <row r="4" ht="14.25" spans="1:14">
      <c r="A4" s="46" t="s">
        <v>8</v>
      </c>
      <c r="B4" s="46"/>
      <c r="C4" s="194" t="s">
        <v>121</v>
      </c>
      <c r="D4" s="195" t="s">
        <v>122</v>
      </c>
      <c r="E4" s="195" t="s">
        <v>123</v>
      </c>
      <c r="F4" s="195" t="s">
        <v>124</v>
      </c>
      <c r="G4" s="194" t="s">
        <v>55</v>
      </c>
      <c r="H4" s="195" t="s">
        <v>10</v>
      </c>
      <c r="I4" s="195" t="s">
        <v>125</v>
      </c>
      <c r="J4" s="194" t="s">
        <v>126</v>
      </c>
      <c r="K4" s="194" t="s">
        <v>127</v>
      </c>
      <c r="L4" s="194" t="s">
        <v>128</v>
      </c>
      <c r="M4" s="195" t="s">
        <v>129</v>
      </c>
      <c r="N4" s="55"/>
    </row>
    <row r="5" ht="14.25" spans="1:14">
      <c r="A5" s="46" t="s">
        <v>60</v>
      </c>
      <c r="B5" s="46" t="s">
        <v>61</v>
      </c>
      <c r="C5" s="194"/>
      <c r="D5" s="196"/>
      <c r="E5" s="196"/>
      <c r="F5" s="196"/>
      <c r="G5" s="194"/>
      <c r="H5" s="196"/>
      <c r="I5" s="196"/>
      <c r="J5" s="194"/>
      <c r="K5" s="194"/>
      <c r="L5" s="194"/>
      <c r="M5" s="196"/>
      <c r="N5" s="55"/>
    </row>
    <row r="6" ht="15.75" spans="1:14">
      <c r="A6" s="197">
        <v>201537001</v>
      </c>
      <c r="B6" s="197" t="s">
        <v>130</v>
      </c>
      <c r="C6" s="197"/>
      <c r="D6" s="53"/>
      <c r="E6" s="53"/>
      <c r="F6" s="53"/>
      <c r="G6" s="53"/>
      <c r="H6" s="53"/>
      <c r="I6" s="53"/>
      <c r="J6" s="53"/>
      <c r="K6" s="53"/>
      <c r="L6" s="53">
        <v>0.25</v>
      </c>
      <c r="M6" s="53"/>
      <c r="N6" s="53">
        <f>SUM(C6:M6)</f>
        <v>0.25</v>
      </c>
    </row>
    <row r="7" ht="15.75" spans="1:14">
      <c r="A7" s="197" t="s">
        <v>131</v>
      </c>
      <c r="B7" s="197" t="s">
        <v>132</v>
      </c>
      <c r="C7" s="197"/>
      <c r="D7" s="53"/>
      <c r="E7" s="53"/>
      <c r="F7" s="53">
        <v>0.25</v>
      </c>
      <c r="G7" s="53"/>
      <c r="H7" s="53"/>
      <c r="I7" s="53"/>
      <c r="J7" s="53"/>
      <c r="K7" s="53"/>
      <c r="L7" s="53">
        <v>0.25</v>
      </c>
      <c r="M7" s="53"/>
      <c r="N7" s="53">
        <f t="shared" ref="N7:N44" si="0">SUM(C7:M7)</f>
        <v>0.5</v>
      </c>
    </row>
    <row r="8" ht="15.75" spans="1:14">
      <c r="A8" s="197" t="s">
        <v>133</v>
      </c>
      <c r="B8" s="197" t="s">
        <v>134</v>
      </c>
      <c r="C8" s="197"/>
      <c r="D8" s="53"/>
      <c r="E8" s="53"/>
      <c r="F8" s="53"/>
      <c r="G8" s="53"/>
      <c r="H8" s="53"/>
      <c r="I8" s="53"/>
      <c r="J8" s="53"/>
      <c r="K8" s="53"/>
      <c r="L8" s="53"/>
      <c r="M8" s="53"/>
      <c r="N8" s="53">
        <f t="shared" si="0"/>
        <v>0</v>
      </c>
    </row>
    <row r="9" ht="15.75" spans="1:14">
      <c r="A9" s="197" t="s">
        <v>135</v>
      </c>
      <c r="B9" s="197" t="s">
        <v>136</v>
      </c>
      <c r="C9" s="197"/>
      <c r="D9" s="53"/>
      <c r="E9" s="53"/>
      <c r="F9" s="53">
        <v>0.25</v>
      </c>
      <c r="G9" s="53"/>
      <c r="H9" s="53"/>
      <c r="I9" s="53"/>
      <c r="J9" s="53"/>
      <c r="K9" s="53"/>
      <c r="L9" s="53">
        <v>0.25</v>
      </c>
      <c r="M9" s="53"/>
      <c r="N9" s="53">
        <f t="shared" si="0"/>
        <v>0.5</v>
      </c>
    </row>
    <row r="10" ht="15.75" spans="1:14">
      <c r="A10" s="197" t="s">
        <v>137</v>
      </c>
      <c r="B10" s="197" t="s">
        <v>138</v>
      </c>
      <c r="C10" s="197"/>
      <c r="D10" s="53"/>
      <c r="E10" s="53"/>
      <c r="F10" s="53"/>
      <c r="G10" s="53">
        <v>0.25</v>
      </c>
      <c r="H10" s="53"/>
      <c r="I10" s="53"/>
      <c r="J10" s="53"/>
      <c r="K10" s="53"/>
      <c r="L10" s="53">
        <v>0.25</v>
      </c>
      <c r="M10" s="53"/>
      <c r="N10" s="53">
        <f t="shared" si="0"/>
        <v>0.5</v>
      </c>
    </row>
    <row r="11" ht="15.75" spans="1:14">
      <c r="A11" s="197" t="s">
        <v>139</v>
      </c>
      <c r="B11" s="197" t="s">
        <v>140</v>
      </c>
      <c r="C11" s="197"/>
      <c r="D11" s="53"/>
      <c r="E11" s="53"/>
      <c r="F11" s="53">
        <v>0.25</v>
      </c>
      <c r="G11" s="53"/>
      <c r="H11" s="53"/>
      <c r="I11" s="53"/>
      <c r="J11" s="53"/>
      <c r="K11" s="53">
        <v>0.25</v>
      </c>
      <c r="L11" s="53">
        <v>0.25</v>
      </c>
      <c r="M11" s="53"/>
      <c r="N11" s="53">
        <f t="shared" si="0"/>
        <v>0.75</v>
      </c>
    </row>
    <row r="12" ht="15.75" spans="1:14">
      <c r="A12" s="197" t="s">
        <v>141</v>
      </c>
      <c r="B12" s="197" t="s">
        <v>142</v>
      </c>
      <c r="C12" s="197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>
        <f t="shared" si="0"/>
        <v>0</v>
      </c>
    </row>
    <row r="13" ht="15.75" spans="1:14">
      <c r="A13" s="197" t="s">
        <v>143</v>
      </c>
      <c r="B13" s="197" t="s">
        <v>144</v>
      </c>
      <c r="C13" s="197"/>
      <c r="D13" s="53"/>
      <c r="E13" s="53"/>
      <c r="F13" s="53">
        <v>0.25</v>
      </c>
      <c r="G13" s="53"/>
      <c r="H13" s="53"/>
      <c r="I13" s="53"/>
      <c r="J13" s="53"/>
      <c r="K13" s="53">
        <v>0.25</v>
      </c>
      <c r="L13" s="53">
        <v>0.25</v>
      </c>
      <c r="M13" s="53"/>
      <c r="N13" s="53">
        <f t="shared" si="0"/>
        <v>0.75</v>
      </c>
    </row>
    <row r="14" ht="15.75" spans="1:14">
      <c r="A14" s="197" t="s">
        <v>145</v>
      </c>
      <c r="B14" s="197" t="s">
        <v>146</v>
      </c>
      <c r="C14" s="197"/>
      <c r="D14" s="53"/>
      <c r="E14" s="53"/>
      <c r="F14" s="53">
        <v>0.25</v>
      </c>
      <c r="G14" s="53"/>
      <c r="H14" s="53"/>
      <c r="I14" s="53"/>
      <c r="J14" s="53"/>
      <c r="K14" s="53">
        <v>0.25</v>
      </c>
      <c r="L14" s="53"/>
      <c r="M14" s="53"/>
      <c r="N14" s="53">
        <f t="shared" si="0"/>
        <v>0.5</v>
      </c>
    </row>
    <row r="15" ht="15.75" spans="1:14">
      <c r="A15" s="197" t="s">
        <v>147</v>
      </c>
      <c r="B15" s="197" t="s">
        <v>40</v>
      </c>
      <c r="C15" s="197"/>
      <c r="D15" s="53"/>
      <c r="E15" s="53"/>
      <c r="F15" s="53">
        <v>0.25</v>
      </c>
      <c r="G15" s="53"/>
      <c r="H15" s="53"/>
      <c r="I15" s="53"/>
      <c r="J15" s="53"/>
      <c r="K15" s="53">
        <v>0.25</v>
      </c>
      <c r="L15" s="53">
        <v>0.25</v>
      </c>
      <c r="M15" s="53"/>
      <c r="N15" s="53">
        <f t="shared" si="0"/>
        <v>0.75</v>
      </c>
    </row>
    <row r="16" ht="15.75" spans="1:14">
      <c r="A16" s="197" t="s">
        <v>148</v>
      </c>
      <c r="B16" s="197" t="s">
        <v>149</v>
      </c>
      <c r="C16" s="197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>
        <f t="shared" si="0"/>
        <v>0</v>
      </c>
    </row>
    <row r="17" ht="15.75" spans="1:14">
      <c r="A17" s="197" t="s">
        <v>150</v>
      </c>
      <c r="B17" s="197" t="s">
        <v>151</v>
      </c>
      <c r="C17" s="197"/>
      <c r="D17" s="53"/>
      <c r="E17" s="53"/>
      <c r="F17" s="53">
        <v>0.25</v>
      </c>
      <c r="G17" s="53"/>
      <c r="H17" s="53"/>
      <c r="I17" s="53"/>
      <c r="J17" s="53"/>
      <c r="K17" s="53">
        <v>0.25</v>
      </c>
      <c r="L17" s="53"/>
      <c r="M17" s="53"/>
      <c r="N17" s="53">
        <f t="shared" si="0"/>
        <v>0.5</v>
      </c>
    </row>
    <row r="18" ht="15.75" spans="1:14">
      <c r="A18" s="197" t="s">
        <v>152</v>
      </c>
      <c r="B18" s="197" t="s">
        <v>153</v>
      </c>
      <c r="C18" s="197"/>
      <c r="D18" s="53"/>
      <c r="E18" s="53"/>
      <c r="F18" s="53">
        <v>0.25</v>
      </c>
      <c r="G18" s="53"/>
      <c r="H18" s="53"/>
      <c r="I18" s="53"/>
      <c r="J18" s="53"/>
      <c r="K18" s="53">
        <v>0.25</v>
      </c>
      <c r="L18" s="53">
        <v>0.25</v>
      </c>
      <c r="M18" s="53"/>
      <c r="N18" s="53">
        <f t="shared" si="0"/>
        <v>0.75</v>
      </c>
    </row>
    <row r="19" ht="15.75" spans="1:14">
      <c r="A19" s="197" t="s">
        <v>154</v>
      </c>
      <c r="B19" s="197" t="s">
        <v>155</v>
      </c>
      <c r="C19" s="197"/>
      <c r="D19" s="53"/>
      <c r="E19" s="53"/>
      <c r="F19" s="53">
        <v>0.25</v>
      </c>
      <c r="G19" s="53"/>
      <c r="H19" s="53"/>
      <c r="I19" s="53"/>
      <c r="J19" s="53"/>
      <c r="K19" s="53">
        <v>0.25</v>
      </c>
      <c r="L19" s="53"/>
      <c r="M19" s="53"/>
      <c r="N19" s="53">
        <f t="shared" si="0"/>
        <v>0.5</v>
      </c>
    </row>
    <row r="20" ht="15.75" spans="1:14">
      <c r="A20" s="197" t="s">
        <v>156</v>
      </c>
      <c r="B20" s="197" t="s">
        <v>157</v>
      </c>
      <c r="C20" s="197"/>
      <c r="D20" s="53"/>
      <c r="E20" s="53"/>
      <c r="F20" s="53">
        <v>0.25</v>
      </c>
      <c r="G20" s="53"/>
      <c r="H20" s="53"/>
      <c r="I20" s="53">
        <v>0.25</v>
      </c>
      <c r="J20" s="53"/>
      <c r="K20" s="53"/>
      <c r="L20" s="53">
        <v>0.25</v>
      </c>
      <c r="M20" s="53"/>
      <c r="N20" s="53">
        <f t="shared" si="0"/>
        <v>0.75</v>
      </c>
    </row>
    <row r="21" ht="15.75" spans="1:14">
      <c r="A21" s="197" t="s">
        <v>158</v>
      </c>
      <c r="B21" s="197" t="s">
        <v>159</v>
      </c>
      <c r="C21" s="197"/>
      <c r="D21" s="53"/>
      <c r="E21" s="53"/>
      <c r="F21" s="53"/>
      <c r="G21" s="53"/>
      <c r="H21" s="53"/>
      <c r="I21" s="53">
        <v>0.25</v>
      </c>
      <c r="J21" s="53"/>
      <c r="K21" s="53"/>
      <c r="L21" s="53">
        <v>0.25</v>
      </c>
      <c r="M21" s="53">
        <v>0.25</v>
      </c>
      <c r="N21" s="53">
        <f t="shared" si="0"/>
        <v>0.75</v>
      </c>
    </row>
    <row r="22" ht="15.75" spans="1:14">
      <c r="A22" s="197" t="s">
        <v>160</v>
      </c>
      <c r="B22" s="197" t="s">
        <v>161</v>
      </c>
      <c r="C22" s="197"/>
      <c r="D22" s="53"/>
      <c r="E22" s="53"/>
      <c r="F22" s="53">
        <v>0.25</v>
      </c>
      <c r="G22" s="53"/>
      <c r="H22" s="53"/>
      <c r="I22" s="53">
        <v>0.25</v>
      </c>
      <c r="J22" s="53"/>
      <c r="K22" s="53"/>
      <c r="L22" s="53">
        <v>0.25</v>
      </c>
      <c r="M22" s="53">
        <v>0.25</v>
      </c>
      <c r="N22" s="53">
        <f t="shared" si="0"/>
        <v>1</v>
      </c>
    </row>
    <row r="23" ht="15.75" spans="1:14">
      <c r="A23" s="197" t="s">
        <v>162</v>
      </c>
      <c r="B23" s="197" t="s">
        <v>163</v>
      </c>
      <c r="C23" s="197"/>
      <c r="D23" s="53"/>
      <c r="E23" s="53"/>
      <c r="F23" s="53">
        <v>0.25</v>
      </c>
      <c r="G23" s="53"/>
      <c r="H23" s="53"/>
      <c r="I23" s="53">
        <v>0.25</v>
      </c>
      <c r="J23" s="53"/>
      <c r="K23" s="53">
        <v>0.25</v>
      </c>
      <c r="L23" s="53">
        <v>0.25</v>
      </c>
      <c r="M23" s="53">
        <v>0.25</v>
      </c>
      <c r="N23" s="53">
        <f t="shared" si="0"/>
        <v>1.25</v>
      </c>
    </row>
    <row r="24" ht="15.75" spans="1:14">
      <c r="A24" s="197" t="s">
        <v>164</v>
      </c>
      <c r="B24" s="197" t="s">
        <v>165</v>
      </c>
      <c r="C24" s="197"/>
      <c r="D24" s="53"/>
      <c r="E24" s="53"/>
      <c r="F24" s="53"/>
      <c r="G24" s="53"/>
      <c r="H24" s="53"/>
      <c r="I24" s="53"/>
      <c r="J24" s="53"/>
      <c r="K24" s="53"/>
      <c r="L24" s="53"/>
      <c r="M24" s="53">
        <v>0.25</v>
      </c>
      <c r="N24" s="53">
        <f t="shared" si="0"/>
        <v>0.25</v>
      </c>
    </row>
    <row r="25" ht="15.75" spans="1:14">
      <c r="A25" s="197" t="s">
        <v>166</v>
      </c>
      <c r="B25" s="197" t="s">
        <v>167</v>
      </c>
      <c r="C25" s="197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>
        <f t="shared" si="0"/>
        <v>0</v>
      </c>
    </row>
    <row r="26" ht="15.75" spans="1:14">
      <c r="A26" s="197" t="s">
        <v>168</v>
      </c>
      <c r="B26" s="197" t="s">
        <v>169</v>
      </c>
      <c r="C26" s="197"/>
      <c r="D26" s="53">
        <v>0.25</v>
      </c>
      <c r="E26" s="53"/>
      <c r="F26" s="53">
        <v>0.25</v>
      </c>
      <c r="G26" s="53"/>
      <c r="H26" s="53"/>
      <c r="I26" s="53"/>
      <c r="J26" s="53"/>
      <c r="K26" s="53"/>
      <c r="L26" s="53">
        <v>0.25</v>
      </c>
      <c r="M26" s="53"/>
      <c r="N26" s="53">
        <f t="shared" si="0"/>
        <v>0.75</v>
      </c>
    </row>
    <row r="27" ht="15.75" spans="1:14">
      <c r="A27" s="197" t="s">
        <v>170</v>
      </c>
      <c r="B27" s="197" t="s">
        <v>171</v>
      </c>
      <c r="C27" s="197"/>
      <c r="D27" s="194"/>
      <c r="E27" s="194"/>
      <c r="F27" s="194"/>
      <c r="G27" s="194"/>
      <c r="H27" s="194"/>
      <c r="I27" s="194"/>
      <c r="J27" s="194"/>
      <c r="K27" s="194">
        <v>0.25</v>
      </c>
      <c r="L27" s="194">
        <v>0.25</v>
      </c>
      <c r="M27" s="194"/>
      <c r="N27" s="53">
        <f t="shared" si="0"/>
        <v>0.5</v>
      </c>
    </row>
    <row r="28" ht="15.75" spans="1:14">
      <c r="A28" s="197" t="s">
        <v>172</v>
      </c>
      <c r="B28" s="197" t="s">
        <v>173</v>
      </c>
      <c r="C28" s="197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53">
        <f t="shared" si="0"/>
        <v>0</v>
      </c>
    </row>
    <row r="29" ht="15.75" spans="1:14">
      <c r="A29" s="197" t="s">
        <v>174</v>
      </c>
      <c r="B29" s="197" t="s">
        <v>175</v>
      </c>
      <c r="C29" s="197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53">
        <f t="shared" si="0"/>
        <v>0</v>
      </c>
    </row>
    <row r="30" ht="15.75" spans="1:14">
      <c r="A30" s="197" t="s">
        <v>176</v>
      </c>
      <c r="B30" s="197" t="s">
        <v>177</v>
      </c>
      <c r="C30" s="197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53">
        <f t="shared" si="0"/>
        <v>0</v>
      </c>
    </row>
    <row r="31" ht="15.75" spans="1:14">
      <c r="A31" s="197" t="s">
        <v>178</v>
      </c>
      <c r="B31" s="197" t="s">
        <v>179</v>
      </c>
      <c r="C31" s="197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53">
        <f t="shared" si="0"/>
        <v>0</v>
      </c>
    </row>
    <row r="32" ht="15.75" spans="1:14">
      <c r="A32" s="197" t="s">
        <v>180</v>
      </c>
      <c r="B32" s="197" t="s">
        <v>181</v>
      </c>
      <c r="C32" s="197"/>
      <c r="D32" s="194"/>
      <c r="E32" s="194"/>
      <c r="F32" s="194">
        <v>0.25</v>
      </c>
      <c r="G32" s="194"/>
      <c r="H32" s="194"/>
      <c r="I32" s="194"/>
      <c r="J32" s="194"/>
      <c r="K32" s="194"/>
      <c r="L32" s="194"/>
      <c r="M32" s="194"/>
      <c r="N32" s="53">
        <f t="shared" si="0"/>
        <v>0.25</v>
      </c>
    </row>
    <row r="33" ht="15.75" spans="1:14">
      <c r="A33" s="197" t="s">
        <v>182</v>
      </c>
      <c r="B33" s="197" t="s">
        <v>183</v>
      </c>
      <c r="C33" s="197">
        <v>0.25</v>
      </c>
      <c r="D33" s="194"/>
      <c r="E33" s="194"/>
      <c r="F33" s="194"/>
      <c r="G33" s="194"/>
      <c r="H33" s="194"/>
      <c r="I33" s="194"/>
      <c r="J33" s="194"/>
      <c r="K33" s="194"/>
      <c r="L33" s="194">
        <v>0.25</v>
      </c>
      <c r="M33" s="194"/>
      <c r="N33" s="53">
        <f t="shared" si="0"/>
        <v>0.5</v>
      </c>
    </row>
    <row r="34" ht="15.75" spans="1:14">
      <c r="A34" s="197" t="s">
        <v>184</v>
      </c>
      <c r="B34" s="197" t="s">
        <v>185</v>
      </c>
      <c r="C34" s="197">
        <v>0.25</v>
      </c>
      <c r="D34" s="194"/>
      <c r="E34" s="194"/>
      <c r="F34" s="194"/>
      <c r="G34" s="194"/>
      <c r="H34" s="194"/>
      <c r="I34" s="194"/>
      <c r="J34" s="194"/>
      <c r="K34" s="194"/>
      <c r="L34" s="194">
        <v>0.25</v>
      </c>
      <c r="M34" s="194"/>
      <c r="N34" s="53">
        <f t="shared" si="0"/>
        <v>0.5</v>
      </c>
    </row>
    <row r="35" ht="15.75" spans="1:14">
      <c r="A35" s="197" t="s">
        <v>186</v>
      </c>
      <c r="B35" s="197" t="s">
        <v>187</v>
      </c>
      <c r="C35" s="197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53">
        <f t="shared" si="0"/>
        <v>0</v>
      </c>
    </row>
    <row r="36" ht="15.75" spans="1:14">
      <c r="A36" s="197" t="s">
        <v>188</v>
      </c>
      <c r="B36" s="197" t="s">
        <v>189</v>
      </c>
      <c r="C36" s="197"/>
      <c r="D36" s="194"/>
      <c r="E36" s="194"/>
      <c r="F36" s="194"/>
      <c r="G36" s="194">
        <v>0.25</v>
      </c>
      <c r="H36" s="194"/>
      <c r="I36" s="194"/>
      <c r="J36" s="194"/>
      <c r="K36" s="194"/>
      <c r="L36" s="194">
        <v>0.25</v>
      </c>
      <c r="M36" s="194"/>
      <c r="N36" s="53">
        <f t="shared" si="0"/>
        <v>0.5</v>
      </c>
    </row>
    <row r="37" ht="15.75" spans="1:14">
      <c r="A37" s="197" t="s">
        <v>190</v>
      </c>
      <c r="B37" s="197" t="s">
        <v>191</v>
      </c>
      <c r="C37" s="197"/>
      <c r="D37" s="194"/>
      <c r="E37" s="194"/>
      <c r="F37" s="194"/>
      <c r="G37" s="194"/>
      <c r="H37" s="194"/>
      <c r="I37" s="194"/>
      <c r="J37" s="194">
        <v>0.25</v>
      </c>
      <c r="K37" s="194"/>
      <c r="L37" s="194"/>
      <c r="M37" s="194"/>
      <c r="N37" s="53">
        <f t="shared" si="0"/>
        <v>0.25</v>
      </c>
    </row>
    <row r="38" ht="15.75" spans="1:14">
      <c r="A38" s="197" t="s">
        <v>192</v>
      </c>
      <c r="B38" s="197" t="s">
        <v>193</v>
      </c>
      <c r="C38" s="197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53">
        <f t="shared" si="0"/>
        <v>0</v>
      </c>
    </row>
    <row r="39" ht="15.75" spans="1:14">
      <c r="A39" s="197" t="s">
        <v>194</v>
      </c>
      <c r="B39" s="197" t="s">
        <v>195</v>
      </c>
      <c r="C39" s="197"/>
      <c r="D39" s="194"/>
      <c r="E39" s="194"/>
      <c r="F39" s="194"/>
      <c r="G39" s="194"/>
      <c r="H39" s="194"/>
      <c r="I39" s="194"/>
      <c r="J39" s="194">
        <v>0.25</v>
      </c>
      <c r="K39" s="194"/>
      <c r="L39" s="194">
        <v>0.25</v>
      </c>
      <c r="M39" s="194"/>
      <c r="N39" s="53">
        <f t="shared" si="0"/>
        <v>0.5</v>
      </c>
    </row>
    <row r="40" ht="15.75" spans="1:14">
      <c r="A40" s="197" t="s">
        <v>196</v>
      </c>
      <c r="B40" s="197" t="s">
        <v>197</v>
      </c>
      <c r="C40" s="197"/>
      <c r="D40" s="194"/>
      <c r="E40" s="194">
        <v>0.25</v>
      </c>
      <c r="F40" s="194"/>
      <c r="G40" s="194"/>
      <c r="H40" s="194"/>
      <c r="I40" s="194">
        <v>0.25</v>
      </c>
      <c r="J40" s="194"/>
      <c r="K40" s="194"/>
      <c r="L40" s="194"/>
      <c r="M40" s="194"/>
      <c r="N40" s="53">
        <f t="shared" si="0"/>
        <v>0.5</v>
      </c>
    </row>
    <row r="41" ht="15.75" spans="1:14">
      <c r="A41" s="197" t="s">
        <v>198</v>
      </c>
      <c r="B41" s="197" t="s">
        <v>199</v>
      </c>
      <c r="C41" s="197"/>
      <c r="D41" s="194"/>
      <c r="E41" s="194"/>
      <c r="F41" s="194"/>
      <c r="G41" s="194"/>
      <c r="H41" s="194">
        <v>0.25</v>
      </c>
      <c r="I41" s="194"/>
      <c r="J41" s="194"/>
      <c r="K41" s="194"/>
      <c r="L41" s="194">
        <v>0.25</v>
      </c>
      <c r="M41" s="194"/>
      <c r="N41" s="53">
        <f t="shared" si="0"/>
        <v>0.5</v>
      </c>
    </row>
    <row r="42" ht="15.75" spans="1:14">
      <c r="A42" s="197" t="s">
        <v>200</v>
      </c>
      <c r="B42" s="197" t="s">
        <v>201</v>
      </c>
      <c r="C42" s="197"/>
      <c r="D42" s="194"/>
      <c r="E42" s="194">
        <v>0.25</v>
      </c>
      <c r="F42" s="194"/>
      <c r="G42" s="194">
        <v>0.25</v>
      </c>
      <c r="H42" s="194"/>
      <c r="I42" s="194">
        <v>0.25</v>
      </c>
      <c r="J42" s="194">
        <v>0.25</v>
      </c>
      <c r="K42" s="194"/>
      <c r="L42" s="194"/>
      <c r="M42" s="194"/>
      <c r="N42" s="53">
        <f t="shared" si="0"/>
        <v>1</v>
      </c>
    </row>
    <row r="43" ht="15.75" spans="1:14">
      <c r="A43" s="197">
        <v>201337075</v>
      </c>
      <c r="B43" s="197" t="s">
        <v>202</v>
      </c>
      <c r="C43" s="197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53">
        <f t="shared" si="0"/>
        <v>0</v>
      </c>
    </row>
    <row r="44" ht="15.75" spans="1:14">
      <c r="A44" s="197">
        <v>201337017</v>
      </c>
      <c r="B44" s="197" t="s">
        <v>203</v>
      </c>
      <c r="C44" s="197"/>
      <c r="D44" s="194"/>
      <c r="E44" s="194"/>
      <c r="F44" s="194"/>
      <c r="G44" s="194"/>
      <c r="H44" s="194"/>
      <c r="I44" s="194"/>
      <c r="J44" s="194"/>
      <c r="K44" s="194">
        <v>0.25</v>
      </c>
      <c r="L44" s="194"/>
      <c r="M44" s="194"/>
      <c r="N44" s="53">
        <f t="shared" si="0"/>
        <v>0.25</v>
      </c>
    </row>
  </sheetData>
  <mergeCells count="17">
    <mergeCell ref="A1:B1"/>
    <mergeCell ref="D1:N1"/>
    <mergeCell ref="A2:B2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2:N5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I41"/>
  <sheetViews>
    <sheetView tabSelected="1" workbookViewId="0">
      <selection activeCell="A1" sqref="A1:AI41"/>
    </sheetView>
  </sheetViews>
  <sheetFormatPr defaultColWidth="9" defaultRowHeight="13.5"/>
  <cols>
    <col min="1" max="1" width="10.375"/>
  </cols>
  <sheetData>
    <row r="1" ht="31.5" spans="1:35">
      <c r="A1" s="112" t="s">
        <v>204</v>
      </c>
      <c r="B1" s="112"/>
      <c r="C1" s="113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</row>
    <row r="2" ht="14.25" spans="1:35">
      <c r="A2" s="118" t="s">
        <v>1</v>
      </c>
      <c r="B2" s="118"/>
      <c r="C2" s="117" t="s">
        <v>205</v>
      </c>
      <c r="D2" s="117" t="s">
        <v>206</v>
      </c>
      <c r="E2" s="117"/>
      <c r="F2" s="117" t="s">
        <v>207</v>
      </c>
      <c r="G2" s="117" t="s">
        <v>207</v>
      </c>
      <c r="H2" s="117" t="s">
        <v>208</v>
      </c>
      <c r="I2" s="117" t="s">
        <v>208</v>
      </c>
      <c r="J2" s="117"/>
      <c r="K2" s="117"/>
      <c r="L2" s="117"/>
      <c r="M2" s="117"/>
      <c r="N2" s="117"/>
      <c r="O2" s="117"/>
      <c r="P2" s="117"/>
      <c r="Q2" s="185"/>
      <c r="R2" s="185"/>
      <c r="S2" s="185"/>
      <c r="T2" s="186"/>
      <c r="U2" s="185"/>
      <c r="V2" s="185"/>
      <c r="W2" s="185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42" t="s">
        <v>2</v>
      </c>
    </row>
    <row r="3" ht="28.5" spans="1:35">
      <c r="A3" s="118" t="s">
        <v>3</v>
      </c>
      <c r="B3" s="118"/>
      <c r="C3" s="119" t="s">
        <v>6</v>
      </c>
      <c r="D3" s="119" t="s">
        <v>6</v>
      </c>
      <c r="E3" s="119"/>
      <c r="F3" s="119" t="s">
        <v>209</v>
      </c>
      <c r="G3" s="119" t="s">
        <v>6</v>
      </c>
      <c r="H3" s="119" t="s">
        <v>210</v>
      </c>
      <c r="I3" s="119" t="s">
        <v>7</v>
      </c>
      <c r="J3" s="119"/>
      <c r="K3" s="119"/>
      <c r="L3" s="119"/>
      <c r="M3" s="119"/>
      <c r="N3" s="119"/>
      <c r="O3" s="119"/>
      <c r="P3" s="119"/>
      <c r="Q3" s="119"/>
      <c r="R3" s="184"/>
      <c r="S3" s="119"/>
      <c r="T3" s="140"/>
      <c r="U3" s="119"/>
      <c r="V3" s="184"/>
      <c r="W3" s="184"/>
      <c r="X3" s="188"/>
      <c r="Y3" s="119"/>
      <c r="Z3" s="188"/>
      <c r="AA3" s="119"/>
      <c r="AB3" s="188"/>
      <c r="AC3" s="188"/>
      <c r="AD3" s="188"/>
      <c r="AE3" s="188"/>
      <c r="AF3" s="188"/>
      <c r="AG3" s="188"/>
      <c r="AH3" s="188"/>
      <c r="AI3" s="142"/>
    </row>
    <row r="4" ht="14.25" spans="1:35">
      <c r="A4" s="118" t="s">
        <v>8</v>
      </c>
      <c r="B4" s="118"/>
      <c r="C4" s="119" t="s">
        <v>11</v>
      </c>
      <c r="D4" s="119" t="s">
        <v>211</v>
      </c>
      <c r="E4" s="119" t="s">
        <v>212</v>
      </c>
      <c r="F4" s="119" t="s">
        <v>213</v>
      </c>
      <c r="G4" s="119" t="s">
        <v>214</v>
      </c>
      <c r="H4" s="119" t="s">
        <v>215</v>
      </c>
      <c r="I4" s="119" t="s">
        <v>216</v>
      </c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40"/>
      <c r="U4" s="119"/>
      <c r="V4" s="119"/>
      <c r="W4" s="119"/>
      <c r="X4" s="119"/>
      <c r="Y4" s="119"/>
      <c r="Z4" s="119"/>
      <c r="AA4" s="119"/>
      <c r="AB4" s="119"/>
      <c r="AC4" s="123"/>
      <c r="AD4" s="123"/>
      <c r="AE4" s="123"/>
      <c r="AF4" s="123"/>
      <c r="AG4" s="123"/>
      <c r="AH4" s="123"/>
      <c r="AI4" s="142"/>
    </row>
    <row r="5" ht="14.25" spans="1:35">
      <c r="A5" s="118" t="s">
        <v>60</v>
      </c>
      <c r="B5" s="118" t="s">
        <v>61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40"/>
      <c r="U5" s="119"/>
      <c r="V5" s="119"/>
      <c r="W5" s="119"/>
      <c r="X5" s="119"/>
      <c r="Y5" s="119"/>
      <c r="Z5" s="119"/>
      <c r="AA5" s="119"/>
      <c r="AB5" s="119"/>
      <c r="AC5" s="126"/>
      <c r="AD5" s="126"/>
      <c r="AE5" s="126"/>
      <c r="AF5" s="126"/>
      <c r="AG5" s="126"/>
      <c r="AH5" s="126"/>
      <c r="AI5" s="142"/>
    </row>
    <row r="6" ht="15.75" spans="1:35">
      <c r="A6" s="182">
        <v>201537039</v>
      </c>
      <c r="B6" s="183" t="s">
        <v>217</v>
      </c>
      <c r="C6" s="129"/>
      <c r="D6" s="129"/>
      <c r="E6" s="129"/>
      <c r="F6" s="127"/>
      <c r="G6" s="184"/>
      <c r="H6" s="129">
        <v>0.25</v>
      </c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9"/>
      <c r="U6" s="184"/>
      <c r="V6" s="184"/>
      <c r="W6" s="184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29">
        <f t="shared" ref="AI6:AI12" si="0">SUM(C6:U6)</f>
        <v>0.25</v>
      </c>
    </row>
    <row r="7" ht="15.75" spans="1:35">
      <c r="A7" s="182">
        <v>201537040</v>
      </c>
      <c r="B7" s="183" t="s">
        <v>218</v>
      </c>
      <c r="C7" s="129"/>
      <c r="D7" s="129"/>
      <c r="E7" s="129"/>
      <c r="F7" s="127"/>
      <c r="G7" s="184"/>
      <c r="H7" s="129">
        <v>0.25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9"/>
      <c r="U7" s="184"/>
      <c r="V7" s="184"/>
      <c r="W7" s="184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29">
        <f t="shared" si="0"/>
        <v>0.25</v>
      </c>
    </row>
    <row r="8" ht="15.75" spans="1:35">
      <c r="A8" s="182">
        <v>201537042</v>
      </c>
      <c r="B8" s="183" t="s">
        <v>219</v>
      </c>
      <c r="C8" s="129"/>
      <c r="D8" s="129"/>
      <c r="E8" s="129"/>
      <c r="F8" s="127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9"/>
      <c r="U8" s="184"/>
      <c r="V8" s="184"/>
      <c r="W8" s="184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29">
        <f t="shared" si="0"/>
        <v>0</v>
      </c>
    </row>
    <row r="9" ht="15.75" spans="1:35">
      <c r="A9" s="182">
        <v>201537043</v>
      </c>
      <c r="B9" s="183" t="s">
        <v>220</v>
      </c>
      <c r="C9" s="129"/>
      <c r="D9" s="129">
        <v>0.25</v>
      </c>
      <c r="E9" s="129">
        <v>0.25</v>
      </c>
      <c r="F9" s="127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9"/>
      <c r="U9" s="184"/>
      <c r="V9" s="184"/>
      <c r="W9" s="184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29">
        <f t="shared" si="0"/>
        <v>0.5</v>
      </c>
    </row>
    <row r="10" ht="15.75" spans="1:35">
      <c r="A10" s="182">
        <v>201537044</v>
      </c>
      <c r="B10" s="183" t="s">
        <v>221</v>
      </c>
      <c r="C10" s="129"/>
      <c r="D10" s="129">
        <v>0.25</v>
      </c>
      <c r="E10" s="129">
        <v>0.25</v>
      </c>
      <c r="F10" s="127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9"/>
      <c r="U10" s="184"/>
      <c r="V10" s="184"/>
      <c r="W10" s="184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29">
        <f t="shared" si="0"/>
        <v>0.5</v>
      </c>
    </row>
    <row r="11" ht="15.75" spans="1:35">
      <c r="A11" s="182">
        <v>201537045</v>
      </c>
      <c r="B11" s="183" t="s">
        <v>222</v>
      </c>
      <c r="C11" s="129"/>
      <c r="D11" s="129"/>
      <c r="E11" s="129"/>
      <c r="F11" s="127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9"/>
      <c r="U11" s="184"/>
      <c r="V11" s="184"/>
      <c r="W11" s="184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29">
        <f t="shared" si="0"/>
        <v>0</v>
      </c>
    </row>
    <row r="12" ht="15.75" spans="1:35">
      <c r="A12" s="182">
        <v>201537046</v>
      </c>
      <c r="B12" s="183" t="s">
        <v>223</v>
      </c>
      <c r="C12" s="129"/>
      <c r="D12" s="129"/>
      <c r="E12" s="129"/>
      <c r="F12" s="127"/>
      <c r="G12" s="184"/>
      <c r="H12" s="129">
        <v>0.25</v>
      </c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9"/>
      <c r="U12" s="184"/>
      <c r="V12" s="184"/>
      <c r="W12" s="184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29">
        <f t="shared" si="0"/>
        <v>0.25</v>
      </c>
    </row>
    <row r="13" ht="15.75" spans="1:35">
      <c r="A13" s="182">
        <v>201537047</v>
      </c>
      <c r="B13" s="183" t="s">
        <v>224</v>
      </c>
      <c r="C13" s="129"/>
      <c r="D13" s="129"/>
      <c r="E13" s="129"/>
      <c r="F13" s="127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9"/>
      <c r="U13" s="184"/>
      <c r="V13" s="184"/>
      <c r="W13" s="184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29">
        <v>0.5</v>
      </c>
    </row>
    <row r="14" ht="15.75" spans="1:35">
      <c r="A14" s="182">
        <v>201537048</v>
      </c>
      <c r="B14" s="183" t="s">
        <v>225</v>
      </c>
      <c r="C14" s="129"/>
      <c r="D14" s="129"/>
      <c r="E14" s="129"/>
      <c r="F14" s="127"/>
      <c r="G14" s="184"/>
      <c r="H14" s="184"/>
      <c r="I14" s="184"/>
      <c r="J14" s="184"/>
      <c r="K14" s="184"/>
      <c r="L14" s="119"/>
      <c r="M14" s="184"/>
      <c r="N14" s="184"/>
      <c r="O14" s="184"/>
      <c r="P14" s="184"/>
      <c r="Q14" s="184"/>
      <c r="R14" s="184"/>
      <c r="S14" s="184"/>
      <c r="T14" s="189"/>
      <c r="U14" s="184"/>
      <c r="V14" s="184"/>
      <c r="W14" s="184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29">
        <f t="shared" ref="AI14:AI41" si="1">SUM(C14:U14)</f>
        <v>0</v>
      </c>
    </row>
    <row r="15" ht="15.75" spans="1:35">
      <c r="A15" s="182">
        <v>201537049</v>
      </c>
      <c r="B15" s="183" t="s">
        <v>226</v>
      </c>
      <c r="C15" s="129">
        <v>0.25</v>
      </c>
      <c r="D15" s="129"/>
      <c r="E15" s="129"/>
      <c r="F15" s="129">
        <v>0.25</v>
      </c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9"/>
      <c r="U15" s="184"/>
      <c r="V15" s="184"/>
      <c r="W15" s="184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29">
        <f t="shared" si="1"/>
        <v>0.5</v>
      </c>
    </row>
    <row r="16" ht="15.75" spans="1:35">
      <c r="A16" s="182">
        <v>201537050</v>
      </c>
      <c r="B16" s="183" t="s">
        <v>227</v>
      </c>
      <c r="C16" s="129"/>
      <c r="D16" s="129"/>
      <c r="E16" s="129"/>
      <c r="F16" s="127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9"/>
      <c r="U16" s="184"/>
      <c r="V16" s="184"/>
      <c r="W16" s="184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29">
        <f t="shared" si="1"/>
        <v>0</v>
      </c>
    </row>
    <row r="17" ht="15.75" spans="1:35">
      <c r="A17" s="182">
        <v>201537051</v>
      </c>
      <c r="B17" s="183" t="s">
        <v>228</v>
      </c>
      <c r="C17" s="129">
        <v>0.25</v>
      </c>
      <c r="D17" s="129"/>
      <c r="E17" s="129"/>
      <c r="F17" s="127">
        <v>0.25</v>
      </c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9"/>
      <c r="U17" s="184"/>
      <c r="V17" s="184"/>
      <c r="W17" s="184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29">
        <f t="shared" si="1"/>
        <v>0.5</v>
      </c>
    </row>
    <row r="18" ht="15.75" spans="1:35">
      <c r="A18" s="182">
        <v>201537052</v>
      </c>
      <c r="B18" s="183" t="s">
        <v>229</v>
      </c>
      <c r="C18" s="129">
        <v>0.25</v>
      </c>
      <c r="D18" s="129"/>
      <c r="E18" s="129"/>
      <c r="F18" s="129">
        <v>0.25</v>
      </c>
      <c r="G18" s="184"/>
      <c r="H18" s="129">
        <v>0.25</v>
      </c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9"/>
      <c r="U18" s="184"/>
      <c r="V18" s="184"/>
      <c r="W18" s="184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29">
        <f t="shared" si="1"/>
        <v>0.75</v>
      </c>
    </row>
    <row r="19" ht="15.75" spans="1:35">
      <c r="A19" s="182">
        <v>201537053</v>
      </c>
      <c r="B19" s="183" t="s">
        <v>230</v>
      </c>
      <c r="C19" s="129"/>
      <c r="D19" s="129"/>
      <c r="E19" s="129"/>
      <c r="F19" s="127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9"/>
      <c r="U19" s="184"/>
      <c r="V19" s="184"/>
      <c r="W19" s="184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29">
        <f t="shared" si="1"/>
        <v>0</v>
      </c>
    </row>
    <row r="20" ht="15.75" spans="1:35">
      <c r="A20" s="182">
        <v>201537054</v>
      </c>
      <c r="B20" s="183" t="s">
        <v>231</v>
      </c>
      <c r="C20" s="129">
        <v>0.25</v>
      </c>
      <c r="D20" s="129"/>
      <c r="E20" s="129"/>
      <c r="F20" s="129">
        <v>0.25</v>
      </c>
      <c r="G20" s="184"/>
      <c r="H20" s="129">
        <v>0.25</v>
      </c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9"/>
      <c r="U20" s="184"/>
      <c r="V20" s="184"/>
      <c r="W20" s="184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29">
        <f t="shared" si="1"/>
        <v>0.75</v>
      </c>
    </row>
    <row r="21" ht="15.75" spans="1:35">
      <c r="A21" s="182">
        <v>201537055</v>
      </c>
      <c r="B21" s="183" t="s">
        <v>232</v>
      </c>
      <c r="C21" s="129">
        <v>0.25</v>
      </c>
      <c r="D21" s="129"/>
      <c r="E21" s="129"/>
      <c r="F21" s="129">
        <v>0.25</v>
      </c>
      <c r="G21" s="184"/>
      <c r="H21" s="129">
        <v>0.25</v>
      </c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9"/>
      <c r="U21" s="184"/>
      <c r="V21" s="184"/>
      <c r="W21" s="184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29">
        <f t="shared" si="1"/>
        <v>0.75</v>
      </c>
    </row>
    <row r="22" ht="15.75" spans="1:35">
      <c r="A22" s="182">
        <v>201537056</v>
      </c>
      <c r="B22" s="183" t="s">
        <v>233</v>
      </c>
      <c r="C22" s="129">
        <v>0.25</v>
      </c>
      <c r="D22" s="129"/>
      <c r="E22" s="129"/>
      <c r="F22" s="127"/>
      <c r="G22" s="129">
        <v>0.25</v>
      </c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9"/>
      <c r="U22" s="184"/>
      <c r="V22" s="184"/>
      <c r="W22" s="184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29">
        <f t="shared" si="1"/>
        <v>0.5</v>
      </c>
    </row>
    <row r="23" ht="15.75" spans="1:35">
      <c r="A23" s="182">
        <v>201537057</v>
      </c>
      <c r="B23" s="183" t="s">
        <v>234</v>
      </c>
      <c r="C23" s="129">
        <v>0.25</v>
      </c>
      <c r="D23" s="129"/>
      <c r="E23" s="129"/>
      <c r="F23" s="127"/>
      <c r="G23" s="184"/>
      <c r="H23" s="184">
        <v>0.25</v>
      </c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9"/>
      <c r="U23" s="184"/>
      <c r="V23" s="184"/>
      <c r="W23" s="184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29">
        <f t="shared" si="1"/>
        <v>0.5</v>
      </c>
    </row>
    <row r="24" ht="15.75" spans="1:35">
      <c r="A24" s="182">
        <v>201537058</v>
      </c>
      <c r="B24" s="183" t="s">
        <v>235</v>
      </c>
      <c r="C24" s="129">
        <v>0.25</v>
      </c>
      <c r="D24" s="129"/>
      <c r="E24" s="129"/>
      <c r="F24" s="127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9"/>
      <c r="U24" s="184"/>
      <c r="V24" s="184"/>
      <c r="W24" s="184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29">
        <f t="shared" si="1"/>
        <v>0.25</v>
      </c>
    </row>
    <row r="25" ht="15.75" spans="1:35">
      <c r="A25" s="182">
        <v>201537059</v>
      </c>
      <c r="B25" s="183" t="s">
        <v>236</v>
      </c>
      <c r="C25" s="129">
        <v>0.25</v>
      </c>
      <c r="D25" s="129"/>
      <c r="E25" s="129"/>
      <c r="F25" s="127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9"/>
      <c r="U25" s="184"/>
      <c r="V25" s="184"/>
      <c r="W25" s="184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29">
        <f t="shared" si="1"/>
        <v>0.25</v>
      </c>
    </row>
    <row r="26" ht="15.75" spans="1:35">
      <c r="A26" s="182">
        <v>201537060</v>
      </c>
      <c r="B26" s="183" t="s">
        <v>237</v>
      </c>
      <c r="C26" s="129">
        <v>0.25</v>
      </c>
      <c r="D26" s="129"/>
      <c r="E26" s="129"/>
      <c r="F26" s="127"/>
      <c r="G26" s="129">
        <v>0.25</v>
      </c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9"/>
      <c r="U26" s="184"/>
      <c r="V26" s="184"/>
      <c r="W26" s="184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29">
        <f t="shared" si="1"/>
        <v>0.5</v>
      </c>
    </row>
    <row r="27" ht="15.75" spans="1:35">
      <c r="A27" s="182">
        <v>201537061</v>
      </c>
      <c r="B27" s="183" t="s">
        <v>238</v>
      </c>
      <c r="C27" s="129">
        <v>0.25</v>
      </c>
      <c r="D27" s="129"/>
      <c r="E27" s="129"/>
      <c r="F27" s="127"/>
      <c r="G27" s="184"/>
      <c r="H27" s="184"/>
      <c r="I27" s="119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9"/>
      <c r="U27" s="184"/>
      <c r="V27" s="184"/>
      <c r="W27" s="184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29">
        <f t="shared" si="1"/>
        <v>0.25</v>
      </c>
    </row>
    <row r="28" ht="15.75" spans="1:35">
      <c r="A28" s="182">
        <v>201537062</v>
      </c>
      <c r="B28" s="183" t="s">
        <v>239</v>
      </c>
      <c r="C28" s="129">
        <v>0.25</v>
      </c>
      <c r="D28" s="129"/>
      <c r="E28" s="129"/>
      <c r="F28" s="127"/>
      <c r="G28" s="184"/>
      <c r="H28" s="129">
        <v>0.25</v>
      </c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9"/>
      <c r="U28" s="184"/>
      <c r="V28" s="184"/>
      <c r="W28" s="184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29">
        <f t="shared" si="1"/>
        <v>0.5</v>
      </c>
    </row>
    <row r="29" ht="15.75" spans="1:35">
      <c r="A29" s="182">
        <v>201537063</v>
      </c>
      <c r="B29" s="183" t="s">
        <v>240</v>
      </c>
      <c r="C29" s="129"/>
      <c r="D29" s="129"/>
      <c r="E29" s="129"/>
      <c r="F29" s="127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9"/>
      <c r="U29" s="184"/>
      <c r="V29" s="184"/>
      <c r="W29" s="184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29">
        <f t="shared" si="1"/>
        <v>0</v>
      </c>
    </row>
    <row r="30" ht="15.75" spans="1:35">
      <c r="A30" s="182">
        <v>201537064</v>
      </c>
      <c r="B30" s="183" t="s">
        <v>241</v>
      </c>
      <c r="C30" s="129"/>
      <c r="D30" s="129"/>
      <c r="E30" s="129"/>
      <c r="F30" s="127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9"/>
      <c r="U30" s="184"/>
      <c r="V30" s="184"/>
      <c r="W30" s="184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29">
        <f t="shared" si="1"/>
        <v>0</v>
      </c>
    </row>
    <row r="31" ht="15.75" spans="1:35">
      <c r="A31" s="182">
        <v>201537065</v>
      </c>
      <c r="B31" s="183" t="s">
        <v>242</v>
      </c>
      <c r="C31" s="129"/>
      <c r="D31" s="129"/>
      <c r="E31" s="129"/>
      <c r="F31" s="127"/>
      <c r="G31" s="129">
        <v>0.25</v>
      </c>
      <c r="H31" s="184">
        <v>0.25</v>
      </c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9"/>
      <c r="U31" s="184"/>
      <c r="V31" s="184"/>
      <c r="W31" s="184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29">
        <f t="shared" si="1"/>
        <v>0.5</v>
      </c>
    </row>
    <row r="32" ht="15.75" spans="1:35">
      <c r="A32" s="182">
        <v>201537066</v>
      </c>
      <c r="B32" s="183" t="s">
        <v>243</v>
      </c>
      <c r="C32" s="129">
        <v>0.25</v>
      </c>
      <c r="D32" s="129"/>
      <c r="E32" s="129"/>
      <c r="F32" s="127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9"/>
      <c r="U32" s="184"/>
      <c r="V32" s="184"/>
      <c r="W32" s="184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29">
        <f t="shared" si="1"/>
        <v>0.25</v>
      </c>
    </row>
    <row r="33" ht="15.75" spans="1:35">
      <c r="A33" s="182">
        <v>201537067</v>
      </c>
      <c r="B33" s="183" t="s">
        <v>244</v>
      </c>
      <c r="C33" s="129">
        <v>0.25</v>
      </c>
      <c r="D33" s="129"/>
      <c r="E33" s="129"/>
      <c r="F33" s="127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9"/>
      <c r="U33" s="184"/>
      <c r="V33" s="184"/>
      <c r="W33" s="184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29">
        <f t="shared" si="1"/>
        <v>0.25</v>
      </c>
    </row>
    <row r="34" ht="15.75" spans="1:35">
      <c r="A34" s="182">
        <v>201537068</v>
      </c>
      <c r="B34" s="183" t="s">
        <v>245</v>
      </c>
      <c r="C34" s="129"/>
      <c r="D34" s="129"/>
      <c r="E34" s="129"/>
      <c r="F34" s="127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9"/>
      <c r="U34" s="184"/>
      <c r="V34" s="184"/>
      <c r="W34" s="184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29">
        <f t="shared" si="1"/>
        <v>0</v>
      </c>
    </row>
    <row r="35" ht="15.75" spans="1:35">
      <c r="A35" s="182">
        <v>201537069</v>
      </c>
      <c r="B35" s="183" t="s">
        <v>246</v>
      </c>
      <c r="C35" s="129"/>
      <c r="D35" s="129"/>
      <c r="E35" s="129"/>
      <c r="F35" s="127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9"/>
      <c r="U35" s="184"/>
      <c r="V35" s="184"/>
      <c r="W35" s="184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29">
        <f t="shared" si="1"/>
        <v>0</v>
      </c>
    </row>
    <row r="36" ht="15.75" spans="1:35">
      <c r="A36" s="182">
        <v>201537070</v>
      </c>
      <c r="B36" s="183" t="s">
        <v>247</v>
      </c>
      <c r="C36" s="129"/>
      <c r="D36" s="129"/>
      <c r="E36" s="129"/>
      <c r="F36" s="127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9"/>
      <c r="U36" s="184"/>
      <c r="V36" s="184"/>
      <c r="W36" s="184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29">
        <f t="shared" si="1"/>
        <v>0</v>
      </c>
    </row>
    <row r="37" ht="15.75" spans="1:35">
      <c r="A37" s="182">
        <v>201537072</v>
      </c>
      <c r="B37" s="183" t="s">
        <v>248</v>
      </c>
      <c r="C37" s="129">
        <v>0.25</v>
      </c>
      <c r="D37" s="129"/>
      <c r="E37" s="129"/>
      <c r="F37" s="127">
        <v>0.25</v>
      </c>
      <c r="G37" s="184">
        <v>0.25</v>
      </c>
      <c r="H37" s="184">
        <v>0.25</v>
      </c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9"/>
      <c r="U37" s="184"/>
      <c r="V37" s="184"/>
      <c r="W37" s="184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29">
        <f t="shared" si="1"/>
        <v>1</v>
      </c>
    </row>
    <row r="38" ht="15.75" spans="1:35">
      <c r="A38" s="182">
        <v>201537073</v>
      </c>
      <c r="B38" s="183" t="s">
        <v>249</v>
      </c>
      <c r="C38" s="129"/>
      <c r="D38" s="129"/>
      <c r="E38" s="129"/>
      <c r="F38" s="127"/>
      <c r="G38" s="184"/>
      <c r="H38" s="184"/>
      <c r="I38" s="129">
        <v>0.25</v>
      </c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9"/>
      <c r="U38" s="184"/>
      <c r="V38" s="184"/>
      <c r="W38" s="184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29">
        <f t="shared" si="1"/>
        <v>0.25</v>
      </c>
    </row>
    <row r="39" ht="15.75" spans="1:35">
      <c r="A39" s="182">
        <v>201537074</v>
      </c>
      <c r="B39" s="183" t="s">
        <v>250</v>
      </c>
      <c r="C39" s="129"/>
      <c r="D39" s="129"/>
      <c r="E39" s="129"/>
      <c r="F39" s="127"/>
      <c r="G39" s="184"/>
      <c r="H39" s="184"/>
      <c r="I39" s="129">
        <v>0.25</v>
      </c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9"/>
      <c r="U39" s="184"/>
      <c r="V39" s="184"/>
      <c r="W39" s="184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29">
        <f t="shared" si="1"/>
        <v>0.25</v>
      </c>
    </row>
    <row r="40" ht="15.75" spans="1:35">
      <c r="A40" s="182">
        <v>201537075</v>
      </c>
      <c r="B40" s="183" t="s">
        <v>251</v>
      </c>
      <c r="C40" s="129">
        <v>0.25</v>
      </c>
      <c r="D40" s="129"/>
      <c r="E40" s="129"/>
      <c r="F40" s="127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9"/>
      <c r="U40" s="184"/>
      <c r="V40" s="184"/>
      <c r="W40" s="184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29">
        <f t="shared" si="1"/>
        <v>0.25</v>
      </c>
    </row>
    <row r="41" ht="15.75" spans="1:35">
      <c r="A41" s="182">
        <v>201537076</v>
      </c>
      <c r="B41" s="183" t="s">
        <v>252</v>
      </c>
      <c r="C41" s="129">
        <v>0.25</v>
      </c>
      <c r="D41" s="129"/>
      <c r="E41" s="129"/>
      <c r="F41" s="127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9"/>
      <c r="U41" s="184"/>
      <c r="V41" s="184"/>
      <c r="W41" s="184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29">
        <f t="shared" si="1"/>
        <v>0.25</v>
      </c>
    </row>
  </sheetData>
  <mergeCells count="38">
    <mergeCell ref="A1:B1"/>
    <mergeCell ref="C1:AI1"/>
    <mergeCell ref="A2:B2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2:A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44"/>
  <sheetViews>
    <sheetView workbookViewId="0">
      <selection activeCell="A1" sqref="A1:R44"/>
    </sheetView>
  </sheetViews>
  <sheetFormatPr defaultColWidth="9" defaultRowHeight="13.5"/>
  <cols>
    <col min="1" max="1" width="10.5" customWidth="1"/>
    <col min="2" max="2" width="9.75" customWidth="1"/>
  </cols>
  <sheetData>
    <row r="1" ht="31.5" spans="1:18">
      <c r="A1" s="143" t="s">
        <v>253</v>
      </c>
      <c r="B1" s="143"/>
      <c r="C1" s="144" t="s">
        <v>254</v>
      </c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77"/>
    </row>
    <row r="2" ht="14.25" spans="1:18">
      <c r="A2" s="146" t="s">
        <v>1</v>
      </c>
      <c r="B2" s="147"/>
      <c r="C2" s="148"/>
      <c r="D2" s="148"/>
      <c r="E2" s="148"/>
      <c r="F2" s="149"/>
      <c r="G2" s="149"/>
      <c r="H2" s="149"/>
      <c r="I2" s="173"/>
      <c r="J2" s="149"/>
      <c r="K2" s="149"/>
      <c r="L2" s="149"/>
      <c r="M2" s="149"/>
      <c r="N2" s="149"/>
      <c r="O2" s="174"/>
      <c r="P2" s="174"/>
      <c r="Q2" s="174"/>
      <c r="R2" s="178" t="s">
        <v>2</v>
      </c>
    </row>
    <row r="3" ht="27" spans="1:18">
      <c r="A3" s="146" t="s">
        <v>3</v>
      </c>
      <c r="B3" s="147"/>
      <c r="C3" s="150"/>
      <c r="D3" s="150"/>
      <c r="E3" s="150" t="s">
        <v>255</v>
      </c>
      <c r="F3" s="151" t="s">
        <v>6</v>
      </c>
      <c r="G3" s="150"/>
      <c r="H3" s="151" t="s">
        <v>120</v>
      </c>
      <c r="I3" s="150"/>
      <c r="J3" s="62" t="s">
        <v>6</v>
      </c>
      <c r="K3" s="62"/>
      <c r="L3" s="150"/>
      <c r="M3" s="62"/>
      <c r="N3" s="175"/>
      <c r="O3" s="175"/>
      <c r="P3" s="175"/>
      <c r="Q3" s="175"/>
      <c r="R3" s="179"/>
    </row>
    <row r="4" ht="14.25" spans="1:18">
      <c r="A4" s="146" t="s">
        <v>8</v>
      </c>
      <c r="B4" s="147"/>
      <c r="C4" s="152" t="s">
        <v>256</v>
      </c>
      <c r="D4" s="152" t="s">
        <v>213</v>
      </c>
      <c r="E4" s="152" t="s">
        <v>10</v>
      </c>
      <c r="F4" s="99" t="s">
        <v>11</v>
      </c>
      <c r="G4" s="99" t="s">
        <v>257</v>
      </c>
      <c r="H4" s="99" t="s">
        <v>57</v>
      </c>
      <c r="I4" s="99" t="s">
        <v>258</v>
      </c>
      <c r="J4" s="99" t="s">
        <v>259</v>
      </c>
      <c r="K4" s="99" t="s">
        <v>260</v>
      </c>
      <c r="L4" s="99" t="s">
        <v>261</v>
      </c>
      <c r="M4" s="73" t="s">
        <v>262</v>
      </c>
      <c r="N4" s="73" t="s">
        <v>121</v>
      </c>
      <c r="O4" s="73" t="s">
        <v>263</v>
      </c>
      <c r="P4" s="73" t="s">
        <v>264</v>
      </c>
      <c r="Q4" s="73" t="s">
        <v>265</v>
      </c>
      <c r="R4" s="179"/>
    </row>
    <row r="5" ht="14.25" spans="1:18">
      <c r="A5" s="46" t="s">
        <v>60</v>
      </c>
      <c r="B5" s="46" t="s">
        <v>61</v>
      </c>
      <c r="C5" s="153"/>
      <c r="D5" s="153"/>
      <c r="E5" s="154"/>
      <c r="F5" s="155"/>
      <c r="G5" s="156"/>
      <c r="H5" s="156"/>
      <c r="I5" s="156"/>
      <c r="J5" s="156"/>
      <c r="K5" s="156"/>
      <c r="L5" s="156"/>
      <c r="M5" s="176"/>
      <c r="N5" s="156"/>
      <c r="O5" s="156"/>
      <c r="P5" s="156"/>
      <c r="Q5" s="156"/>
      <c r="R5" s="180"/>
    </row>
    <row r="6" ht="14.25" spans="1:18">
      <c r="A6" s="157" t="s">
        <v>266</v>
      </c>
      <c r="B6" s="158" t="s">
        <v>267</v>
      </c>
      <c r="C6" s="159"/>
      <c r="D6" s="159"/>
      <c r="E6" s="159"/>
      <c r="F6" s="160"/>
      <c r="G6" s="160"/>
      <c r="H6" s="159">
        <v>0.25</v>
      </c>
      <c r="I6" s="162"/>
      <c r="J6" s="160"/>
      <c r="K6" s="171"/>
      <c r="L6" s="160"/>
      <c r="M6" s="160"/>
      <c r="N6" s="160"/>
      <c r="O6" s="160"/>
      <c r="P6" s="160"/>
      <c r="Q6" s="160"/>
      <c r="R6" s="181">
        <f>C6+D6+E6+F6+G6+H6+I6+J6+K6+L6+M6+N6+O6+Q6+P6</f>
        <v>0.25</v>
      </c>
    </row>
    <row r="7" ht="14.25" spans="1:18">
      <c r="A7" s="161" t="s">
        <v>268</v>
      </c>
      <c r="B7" s="158" t="s">
        <v>269</v>
      </c>
      <c r="C7" s="159"/>
      <c r="D7" s="159">
        <v>0.25</v>
      </c>
      <c r="E7" s="159"/>
      <c r="F7" s="160">
        <v>0.25</v>
      </c>
      <c r="G7" s="160"/>
      <c r="H7" s="159"/>
      <c r="I7" s="160"/>
      <c r="J7" s="160"/>
      <c r="K7" s="171"/>
      <c r="L7" s="160">
        <v>0.25</v>
      </c>
      <c r="M7" s="160"/>
      <c r="N7" s="160"/>
      <c r="O7" s="160"/>
      <c r="P7" s="160"/>
      <c r="Q7" s="160"/>
      <c r="R7" s="181">
        <f t="shared" ref="R7:R44" si="0">C7+D7+E7+F7+G7+H7+I7+J7+K7+L7+M7+N7+O7+Q7+P7</f>
        <v>0.75</v>
      </c>
    </row>
    <row r="8" ht="14.25" spans="1:18">
      <c r="A8" s="161" t="s">
        <v>270</v>
      </c>
      <c r="B8" s="158" t="s">
        <v>271</v>
      </c>
      <c r="C8" s="159"/>
      <c r="D8" s="159"/>
      <c r="E8" s="159"/>
      <c r="F8" s="162">
        <v>0.25</v>
      </c>
      <c r="G8" s="160"/>
      <c r="H8" s="159"/>
      <c r="I8" s="162"/>
      <c r="J8" s="160"/>
      <c r="K8" s="171"/>
      <c r="L8" s="160"/>
      <c r="M8" s="160"/>
      <c r="N8" s="160"/>
      <c r="O8" s="160"/>
      <c r="P8" s="160"/>
      <c r="Q8" s="160"/>
      <c r="R8" s="181">
        <f t="shared" si="0"/>
        <v>0.25</v>
      </c>
    </row>
    <row r="9" ht="14.25" spans="1:18">
      <c r="A9" s="161" t="s">
        <v>272</v>
      </c>
      <c r="B9" s="158" t="s">
        <v>273</v>
      </c>
      <c r="C9" s="159"/>
      <c r="D9" s="159"/>
      <c r="E9" s="159"/>
      <c r="F9" s="160"/>
      <c r="G9" s="160"/>
      <c r="H9" s="159"/>
      <c r="I9" s="160"/>
      <c r="J9" s="160"/>
      <c r="K9" s="171">
        <v>0.25</v>
      </c>
      <c r="L9" s="160">
        <v>0.25</v>
      </c>
      <c r="M9" s="160"/>
      <c r="N9" s="160"/>
      <c r="O9" s="160"/>
      <c r="P9" s="160"/>
      <c r="Q9" s="160"/>
      <c r="R9" s="181">
        <f t="shared" si="0"/>
        <v>0.5</v>
      </c>
    </row>
    <row r="10" ht="14.25" spans="1:18">
      <c r="A10" s="161" t="s">
        <v>274</v>
      </c>
      <c r="B10" s="163" t="s">
        <v>275</v>
      </c>
      <c r="C10" s="159"/>
      <c r="D10" s="164"/>
      <c r="E10" s="159"/>
      <c r="F10" s="160"/>
      <c r="G10" s="160"/>
      <c r="H10" s="159"/>
      <c r="I10" s="160"/>
      <c r="J10" s="160"/>
      <c r="K10" s="171"/>
      <c r="L10" s="160"/>
      <c r="M10" s="160">
        <v>0.25</v>
      </c>
      <c r="N10" s="160"/>
      <c r="O10" s="160"/>
      <c r="P10" s="160"/>
      <c r="Q10" s="160"/>
      <c r="R10" s="181">
        <f t="shared" si="0"/>
        <v>0.25</v>
      </c>
    </row>
    <row r="11" ht="14.25" spans="1:18">
      <c r="A11" s="161" t="s">
        <v>276</v>
      </c>
      <c r="B11" s="158" t="s">
        <v>277</v>
      </c>
      <c r="C11" s="159"/>
      <c r="D11" s="159"/>
      <c r="E11" s="159"/>
      <c r="F11" s="160"/>
      <c r="G11" s="160"/>
      <c r="H11" s="159"/>
      <c r="I11" s="160"/>
      <c r="J11" s="160"/>
      <c r="K11" s="171"/>
      <c r="L11" s="160"/>
      <c r="M11" s="160"/>
      <c r="N11" s="160"/>
      <c r="O11" s="160"/>
      <c r="P11" s="160"/>
      <c r="Q11" s="160"/>
      <c r="R11" s="181">
        <f t="shared" si="0"/>
        <v>0</v>
      </c>
    </row>
    <row r="12" ht="14.25" spans="1:18">
      <c r="A12" s="161" t="s">
        <v>278</v>
      </c>
      <c r="B12" s="158" t="s">
        <v>279</v>
      </c>
      <c r="C12" s="159"/>
      <c r="D12" s="159"/>
      <c r="E12" s="159"/>
      <c r="F12" s="160"/>
      <c r="G12" s="160"/>
      <c r="H12" s="159"/>
      <c r="I12" s="160"/>
      <c r="J12" s="160"/>
      <c r="K12" s="171"/>
      <c r="L12" s="160"/>
      <c r="M12" s="160"/>
      <c r="N12" s="160"/>
      <c r="O12" s="160"/>
      <c r="P12" s="160"/>
      <c r="Q12" s="160"/>
      <c r="R12" s="181">
        <f t="shared" si="0"/>
        <v>0</v>
      </c>
    </row>
    <row r="13" ht="14.25" spans="1:18">
      <c r="A13" s="161" t="s">
        <v>280</v>
      </c>
      <c r="B13" s="158" t="s">
        <v>281</v>
      </c>
      <c r="C13" s="159"/>
      <c r="D13" s="159"/>
      <c r="E13" s="159"/>
      <c r="F13" s="160"/>
      <c r="G13" s="160"/>
      <c r="H13" s="159"/>
      <c r="I13" s="160"/>
      <c r="J13" s="160"/>
      <c r="K13" s="171"/>
      <c r="L13" s="160"/>
      <c r="M13" s="160"/>
      <c r="N13" s="160"/>
      <c r="O13" s="160"/>
      <c r="P13" s="160"/>
      <c r="Q13" s="160"/>
      <c r="R13" s="181">
        <f t="shared" si="0"/>
        <v>0</v>
      </c>
    </row>
    <row r="14" ht="14.25" spans="1:18">
      <c r="A14" s="161" t="s">
        <v>282</v>
      </c>
      <c r="B14" s="158" t="s">
        <v>283</v>
      </c>
      <c r="C14" s="159"/>
      <c r="D14" s="159"/>
      <c r="E14" s="159"/>
      <c r="F14" s="160"/>
      <c r="G14" s="160"/>
      <c r="H14" s="159"/>
      <c r="I14" s="160"/>
      <c r="J14" s="160"/>
      <c r="K14" s="171"/>
      <c r="L14" s="160"/>
      <c r="M14" s="160">
        <v>0.25</v>
      </c>
      <c r="N14" s="160"/>
      <c r="O14" s="160"/>
      <c r="P14" s="160"/>
      <c r="Q14" s="160"/>
      <c r="R14" s="181">
        <f t="shared" si="0"/>
        <v>0.25</v>
      </c>
    </row>
    <row r="15" ht="14.25" spans="1:18">
      <c r="A15" s="161" t="s">
        <v>284</v>
      </c>
      <c r="B15" s="158" t="s">
        <v>285</v>
      </c>
      <c r="C15" s="159"/>
      <c r="D15" s="159"/>
      <c r="E15" s="159"/>
      <c r="F15" s="160"/>
      <c r="G15" s="160"/>
      <c r="H15" s="159"/>
      <c r="I15" s="160"/>
      <c r="J15" s="160"/>
      <c r="K15" s="171"/>
      <c r="L15" s="160"/>
      <c r="M15" s="160">
        <v>0.25</v>
      </c>
      <c r="N15" s="160"/>
      <c r="O15" s="160"/>
      <c r="P15" s="160"/>
      <c r="Q15" s="160"/>
      <c r="R15" s="181">
        <f t="shared" si="0"/>
        <v>0.25</v>
      </c>
    </row>
    <row r="16" ht="14.25" spans="1:18">
      <c r="A16" s="161" t="s">
        <v>286</v>
      </c>
      <c r="B16" s="158" t="s">
        <v>287</v>
      </c>
      <c r="C16" s="159"/>
      <c r="D16" s="159"/>
      <c r="E16" s="159"/>
      <c r="F16" s="160"/>
      <c r="G16" s="160"/>
      <c r="H16" s="159"/>
      <c r="I16" s="160"/>
      <c r="J16" s="160"/>
      <c r="K16" s="171"/>
      <c r="L16" s="160"/>
      <c r="M16" s="160"/>
      <c r="N16" s="160"/>
      <c r="O16" s="160"/>
      <c r="P16" s="160"/>
      <c r="Q16" s="160"/>
      <c r="R16" s="181">
        <f t="shared" si="0"/>
        <v>0</v>
      </c>
    </row>
    <row r="17" ht="14.25" spans="1:18">
      <c r="A17" s="161" t="s">
        <v>288</v>
      </c>
      <c r="B17" s="158" t="s">
        <v>289</v>
      </c>
      <c r="C17" s="159"/>
      <c r="D17" s="159"/>
      <c r="E17" s="159"/>
      <c r="F17" s="160"/>
      <c r="G17" s="160"/>
      <c r="H17" s="159">
        <v>0.25</v>
      </c>
      <c r="I17" s="160"/>
      <c r="J17" s="160"/>
      <c r="K17" s="171"/>
      <c r="L17" s="160"/>
      <c r="M17" s="160"/>
      <c r="N17" s="160"/>
      <c r="O17" s="160"/>
      <c r="P17" s="160"/>
      <c r="Q17" s="160"/>
      <c r="R17" s="181">
        <f t="shared" si="0"/>
        <v>0.25</v>
      </c>
    </row>
    <row r="18" ht="14.25" spans="1:18">
      <c r="A18" s="161" t="s">
        <v>290</v>
      </c>
      <c r="B18" s="158" t="s">
        <v>291</v>
      </c>
      <c r="C18" s="159"/>
      <c r="D18" s="159"/>
      <c r="E18" s="159"/>
      <c r="F18" s="160"/>
      <c r="G18" s="160">
        <v>0.25</v>
      </c>
      <c r="H18" s="159">
        <v>0.25</v>
      </c>
      <c r="I18" s="160"/>
      <c r="J18" s="160"/>
      <c r="K18" s="171"/>
      <c r="L18" s="160"/>
      <c r="M18" s="160"/>
      <c r="N18" s="160"/>
      <c r="O18" s="160"/>
      <c r="P18" s="160"/>
      <c r="Q18" s="160"/>
      <c r="R18" s="181">
        <f t="shared" si="0"/>
        <v>0.5</v>
      </c>
    </row>
    <row r="19" ht="14.25" spans="1:18">
      <c r="A19" s="161" t="s">
        <v>292</v>
      </c>
      <c r="B19" s="158" t="s">
        <v>293</v>
      </c>
      <c r="C19" s="159"/>
      <c r="D19" s="159"/>
      <c r="E19" s="159"/>
      <c r="F19" s="160"/>
      <c r="G19" s="160"/>
      <c r="H19" s="159"/>
      <c r="I19" s="160"/>
      <c r="J19" s="160"/>
      <c r="K19" s="171"/>
      <c r="L19" s="160"/>
      <c r="M19" s="160"/>
      <c r="N19" s="160"/>
      <c r="O19" s="160"/>
      <c r="P19" s="160"/>
      <c r="Q19" s="160"/>
      <c r="R19" s="181">
        <f t="shared" si="0"/>
        <v>0</v>
      </c>
    </row>
    <row r="20" ht="14.25" spans="1:18">
      <c r="A20" s="161" t="s">
        <v>294</v>
      </c>
      <c r="B20" s="158" t="s">
        <v>295</v>
      </c>
      <c r="C20" s="159"/>
      <c r="D20" s="159"/>
      <c r="E20" s="159"/>
      <c r="F20" s="160"/>
      <c r="G20" s="160">
        <v>0.25</v>
      </c>
      <c r="H20" s="159">
        <v>0.25</v>
      </c>
      <c r="I20" s="160"/>
      <c r="J20" s="160"/>
      <c r="K20" s="171"/>
      <c r="L20" s="160"/>
      <c r="M20" s="160"/>
      <c r="N20" s="160"/>
      <c r="O20" s="160"/>
      <c r="P20" s="160"/>
      <c r="Q20" s="160"/>
      <c r="R20" s="181">
        <f t="shared" si="0"/>
        <v>0.5</v>
      </c>
    </row>
    <row r="21" ht="14.25" spans="1:18">
      <c r="A21" s="161" t="s">
        <v>296</v>
      </c>
      <c r="B21" s="158" t="s">
        <v>297</v>
      </c>
      <c r="C21" s="159"/>
      <c r="D21" s="159"/>
      <c r="E21" s="159"/>
      <c r="F21" s="160">
        <v>0.25</v>
      </c>
      <c r="G21" s="160"/>
      <c r="H21" s="159">
        <v>0.25</v>
      </c>
      <c r="I21" s="160"/>
      <c r="J21" s="160">
        <v>0.25</v>
      </c>
      <c r="K21" s="171"/>
      <c r="L21" s="160"/>
      <c r="M21" s="160"/>
      <c r="N21" s="160">
        <v>0.25</v>
      </c>
      <c r="O21" s="160"/>
      <c r="P21" s="160"/>
      <c r="Q21" s="160"/>
      <c r="R21" s="181">
        <f t="shared" si="0"/>
        <v>1</v>
      </c>
    </row>
    <row r="22" ht="14.25" spans="1:18">
      <c r="A22" s="161" t="s">
        <v>298</v>
      </c>
      <c r="B22" s="158" t="s">
        <v>299</v>
      </c>
      <c r="C22" s="159"/>
      <c r="D22" s="159"/>
      <c r="E22" s="159">
        <v>0.25</v>
      </c>
      <c r="F22" s="160">
        <v>0.25</v>
      </c>
      <c r="G22" s="160"/>
      <c r="H22" s="159">
        <v>0.25</v>
      </c>
      <c r="I22" s="160"/>
      <c r="J22" s="160"/>
      <c r="K22" s="171"/>
      <c r="L22" s="160"/>
      <c r="M22" s="160"/>
      <c r="N22" s="160"/>
      <c r="O22" s="160"/>
      <c r="P22" s="160"/>
      <c r="Q22" s="160"/>
      <c r="R22" s="181">
        <f t="shared" si="0"/>
        <v>0.75</v>
      </c>
    </row>
    <row r="23" ht="14.25" spans="1:18">
      <c r="A23" s="161" t="s">
        <v>300</v>
      </c>
      <c r="B23" s="158" t="s">
        <v>301</v>
      </c>
      <c r="C23" s="159"/>
      <c r="D23" s="159"/>
      <c r="E23" s="159">
        <v>0.25</v>
      </c>
      <c r="F23" s="160">
        <v>0.25</v>
      </c>
      <c r="G23" s="160"/>
      <c r="H23" s="159"/>
      <c r="I23" s="160"/>
      <c r="J23" s="160"/>
      <c r="K23" s="171"/>
      <c r="L23" s="160"/>
      <c r="M23" s="160"/>
      <c r="N23" s="160"/>
      <c r="O23" s="160"/>
      <c r="P23" s="160"/>
      <c r="Q23" s="160"/>
      <c r="R23" s="181">
        <f t="shared" si="0"/>
        <v>0.5</v>
      </c>
    </row>
    <row r="24" ht="14.25" spans="1:18">
      <c r="A24" s="161" t="s">
        <v>302</v>
      </c>
      <c r="B24" s="158" t="s">
        <v>303</v>
      </c>
      <c r="C24" s="159"/>
      <c r="D24" s="159"/>
      <c r="E24" s="159"/>
      <c r="F24" s="160"/>
      <c r="G24" s="160"/>
      <c r="H24" s="159"/>
      <c r="I24" s="160"/>
      <c r="J24" s="160"/>
      <c r="K24" s="171"/>
      <c r="L24" s="160"/>
      <c r="M24" s="160"/>
      <c r="N24" s="160"/>
      <c r="O24" s="160"/>
      <c r="P24" s="160"/>
      <c r="Q24" s="160"/>
      <c r="R24" s="181">
        <f t="shared" si="0"/>
        <v>0</v>
      </c>
    </row>
    <row r="25" ht="14.25" spans="1:18">
      <c r="A25" s="161" t="s">
        <v>304</v>
      </c>
      <c r="B25" s="158" t="s">
        <v>305</v>
      </c>
      <c r="C25" s="159"/>
      <c r="D25" s="159"/>
      <c r="E25" s="159">
        <v>0.25</v>
      </c>
      <c r="F25" s="160"/>
      <c r="G25" s="160"/>
      <c r="H25" s="159"/>
      <c r="I25" s="160"/>
      <c r="J25" s="160"/>
      <c r="K25" s="171"/>
      <c r="L25" s="160"/>
      <c r="M25" s="160"/>
      <c r="N25" s="160"/>
      <c r="O25" s="160"/>
      <c r="P25" s="160"/>
      <c r="Q25" s="160"/>
      <c r="R25" s="181">
        <f t="shared" si="0"/>
        <v>0.25</v>
      </c>
    </row>
    <row r="26" ht="14.25" spans="1:18">
      <c r="A26" s="161" t="s">
        <v>306</v>
      </c>
      <c r="B26" s="158" t="s">
        <v>307</v>
      </c>
      <c r="C26" s="159"/>
      <c r="D26" s="159"/>
      <c r="E26" s="159"/>
      <c r="F26" s="160">
        <v>0.25</v>
      </c>
      <c r="G26" s="160"/>
      <c r="H26" s="159"/>
      <c r="I26" s="160"/>
      <c r="J26" s="160"/>
      <c r="K26" s="171"/>
      <c r="L26" s="160"/>
      <c r="M26" s="160"/>
      <c r="N26" s="160"/>
      <c r="O26" s="160"/>
      <c r="P26" s="160"/>
      <c r="Q26" s="160">
        <v>0.25</v>
      </c>
      <c r="R26" s="181">
        <f t="shared" si="0"/>
        <v>0.5</v>
      </c>
    </row>
    <row r="27" ht="14.25" spans="1:18">
      <c r="A27" s="161" t="s">
        <v>308</v>
      </c>
      <c r="B27" s="158" t="s">
        <v>309</v>
      </c>
      <c r="C27" s="159"/>
      <c r="D27" s="159"/>
      <c r="E27" s="159"/>
      <c r="F27" s="160"/>
      <c r="G27" s="160"/>
      <c r="H27" s="159"/>
      <c r="I27" s="160"/>
      <c r="J27" s="160"/>
      <c r="K27" s="171"/>
      <c r="L27" s="160"/>
      <c r="M27" s="160"/>
      <c r="N27" s="160"/>
      <c r="O27" s="160"/>
      <c r="P27" s="160"/>
      <c r="Q27" s="160"/>
      <c r="R27" s="181">
        <f t="shared" si="0"/>
        <v>0</v>
      </c>
    </row>
    <row r="28" ht="14.25" spans="1:18">
      <c r="A28" s="161" t="s">
        <v>310</v>
      </c>
      <c r="B28" s="158" t="s">
        <v>311</v>
      </c>
      <c r="C28" s="159"/>
      <c r="D28" s="159"/>
      <c r="E28" s="159"/>
      <c r="F28" s="160"/>
      <c r="G28" s="160"/>
      <c r="H28" s="159"/>
      <c r="I28" s="160"/>
      <c r="J28" s="160"/>
      <c r="K28" s="171"/>
      <c r="L28" s="160"/>
      <c r="M28" s="160"/>
      <c r="N28" s="160"/>
      <c r="O28" s="160"/>
      <c r="P28" s="160"/>
      <c r="Q28" s="160"/>
      <c r="R28" s="181">
        <f t="shared" si="0"/>
        <v>0</v>
      </c>
    </row>
    <row r="29" ht="14.25" spans="1:18">
      <c r="A29" s="161" t="s">
        <v>312</v>
      </c>
      <c r="B29" s="158" t="s">
        <v>313</v>
      </c>
      <c r="C29" s="159"/>
      <c r="D29" s="159"/>
      <c r="E29" s="159"/>
      <c r="F29" s="162"/>
      <c r="G29" s="160"/>
      <c r="H29" s="159"/>
      <c r="I29" s="160"/>
      <c r="J29" s="160"/>
      <c r="K29" s="171"/>
      <c r="L29" s="160"/>
      <c r="M29" s="160"/>
      <c r="N29" s="160"/>
      <c r="O29" s="160"/>
      <c r="P29" s="160"/>
      <c r="Q29" s="160"/>
      <c r="R29" s="181">
        <f t="shared" si="0"/>
        <v>0</v>
      </c>
    </row>
    <row r="30" ht="14.25" spans="1:18">
      <c r="A30" s="161" t="s">
        <v>314</v>
      </c>
      <c r="B30" s="158" t="s">
        <v>315</v>
      </c>
      <c r="C30" s="159"/>
      <c r="D30" s="159"/>
      <c r="E30" s="159"/>
      <c r="F30" s="160">
        <v>0.25</v>
      </c>
      <c r="G30" s="160"/>
      <c r="H30" s="159"/>
      <c r="I30" s="160"/>
      <c r="J30" s="160"/>
      <c r="K30" s="171"/>
      <c r="L30" s="160"/>
      <c r="M30" s="160"/>
      <c r="N30" s="160"/>
      <c r="O30" s="160"/>
      <c r="P30" s="160">
        <v>0.25</v>
      </c>
      <c r="Q30" s="160"/>
      <c r="R30" s="181">
        <f t="shared" si="0"/>
        <v>0.5</v>
      </c>
    </row>
    <row r="31" ht="14.25" spans="1:18">
      <c r="A31" s="161" t="s">
        <v>316</v>
      </c>
      <c r="B31" s="158" t="s">
        <v>317</v>
      </c>
      <c r="C31" s="159"/>
      <c r="D31" s="159"/>
      <c r="E31" s="159"/>
      <c r="F31" s="160"/>
      <c r="G31" s="160"/>
      <c r="H31" s="159"/>
      <c r="I31" s="160"/>
      <c r="J31" s="160"/>
      <c r="K31" s="171"/>
      <c r="L31" s="160"/>
      <c r="M31" s="160"/>
      <c r="N31" s="160"/>
      <c r="O31" s="160"/>
      <c r="P31" s="160"/>
      <c r="Q31" s="160"/>
      <c r="R31" s="181">
        <f t="shared" si="0"/>
        <v>0</v>
      </c>
    </row>
    <row r="32" ht="14.25" spans="1:18">
      <c r="A32" s="161" t="s">
        <v>318</v>
      </c>
      <c r="B32" s="158" t="s">
        <v>319</v>
      </c>
      <c r="C32" s="159"/>
      <c r="D32" s="159"/>
      <c r="E32" s="159"/>
      <c r="F32" s="160"/>
      <c r="G32" s="160"/>
      <c r="H32" s="159"/>
      <c r="I32" s="160"/>
      <c r="J32" s="160"/>
      <c r="K32" s="171"/>
      <c r="L32" s="160"/>
      <c r="M32" s="160"/>
      <c r="N32" s="160"/>
      <c r="O32" s="160"/>
      <c r="P32" s="160"/>
      <c r="Q32" s="160"/>
      <c r="R32" s="181">
        <f t="shared" si="0"/>
        <v>0</v>
      </c>
    </row>
    <row r="33" ht="14.25" spans="1:18">
      <c r="A33" s="161" t="s">
        <v>320</v>
      </c>
      <c r="B33" s="158" t="s">
        <v>321</v>
      </c>
      <c r="C33" s="159"/>
      <c r="D33" s="159"/>
      <c r="E33" s="159"/>
      <c r="F33" s="160"/>
      <c r="G33" s="160"/>
      <c r="H33" s="159"/>
      <c r="I33" s="160"/>
      <c r="J33" s="160"/>
      <c r="K33" s="171"/>
      <c r="L33" s="160">
        <v>0.25</v>
      </c>
      <c r="M33" s="160"/>
      <c r="N33" s="160"/>
      <c r="O33" s="160"/>
      <c r="P33" s="160"/>
      <c r="Q33" s="160"/>
      <c r="R33" s="181">
        <f t="shared" si="0"/>
        <v>0.25</v>
      </c>
    </row>
    <row r="34" ht="14.25" spans="1:18">
      <c r="A34" s="161" t="s">
        <v>322</v>
      </c>
      <c r="B34" s="158" t="s">
        <v>323</v>
      </c>
      <c r="C34" s="159"/>
      <c r="D34" s="159"/>
      <c r="E34" s="159"/>
      <c r="F34" s="160"/>
      <c r="G34" s="160"/>
      <c r="H34" s="159"/>
      <c r="I34" s="160"/>
      <c r="J34" s="160"/>
      <c r="K34" s="171"/>
      <c r="L34" s="160"/>
      <c r="M34" s="160"/>
      <c r="N34" s="160"/>
      <c r="O34" s="160"/>
      <c r="P34" s="160"/>
      <c r="Q34" s="160"/>
      <c r="R34" s="181">
        <f t="shared" si="0"/>
        <v>0</v>
      </c>
    </row>
    <row r="35" ht="14.25" spans="1:18">
      <c r="A35" s="161" t="s">
        <v>324</v>
      </c>
      <c r="B35" s="158" t="s">
        <v>325</v>
      </c>
      <c r="C35" s="159"/>
      <c r="D35" s="159"/>
      <c r="E35" s="159"/>
      <c r="F35" s="160"/>
      <c r="G35" s="160"/>
      <c r="H35" s="159"/>
      <c r="I35" s="160"/>
      <c r="J35" s="160"/>
      <c r="K35" s="171"/>
      <c r="L35" s="160"/>
      <c r="M35" s="160"/>
      <c r="N35" s="160"/>
      <c r="O35" s="160"/>
      <c r="P35" s="160"/>
      <c r="Q35" s="160"/>
      <c r="R35" s="181">
        <f t="shared" si="0"/>
        <v>0</v>
      </c>
    </row>
    <row r="36" ht="14.25" spans="1:18">
      <c r="A36" s="165" t="s">
        <v>326</v>
      </c>
      <c r="B36" s="166" t="s">
        <v>327</v>
      </c>
      <c r="C36" s="159"/>
      <c r="D36" s="159"/>
      <c r="E36" s="159"/>
      <c r="F36" s="160"/>
      <c r="G36" s="160"/>
      <c r="H36" s="159">
        <v>0.25</v>
      </c>
      <c r="I36" s="160"/>
      <c r="J36" s="160"/>
      <c r="K36" s="171"/>
      <c r="L36" s="160"/>
      <c r="M36" s="160"/>
      <c r="N36" s="160"/>
      <c r="O36" s="160"/>
      <c r="P36" s="160"/>
      <c r="Q36" s="160"/>
      <c r="R36" s="181">
        <f t="shared" si="0"/>
        <v>0.25</v>
      </c>
    </row>
    <row r="37" ht="14.25" spans="1:18">
      <c r="A37" s="165" t="s">
        <v>328</v>
      </c>
      <c r="B37" s="166" t="s">
        <v>329</v>
      </c>
      <c r="C37" s="159"/>
      <c r="D37" s="159">
        <v>0.25</v>
      </c>
      <c r="E37" s="159"/>
      <c r="F37" s="167">
        <v>0.25</v>
      </c>
      <c r="G37" s="160"/>
      <c r="H37" s="159">
        <v>0.25</v>
      </c>
      <c r="I37" s="167"/>
      <c r="J37" s="160"/>
      <c r="K37" s="171"/>
      <c r="L37" s="160"/>
      <c r="M37" s="160"/>
      <c r="N37" s="160"/>
      <c r="O37" s="160"/>
      <c r="P37" s="160"/>
      <c r="Q37" s="160"/>
      <c r="R37" s="181">
        <f t="shared" si="0"/>
        <v>0.75</v>
      </c>
    </row>
    <row r="38" ht="14.25" spans="1:18">
      <c r="A38" s="165" t="s">
        <v>330</v>
      </c>
      <c r="B38" s="168" t="s">
        <v>331</v>
      </c>
      <c r="C38" s="159">
        <v>0.25</v>
      </c>
      <c r="D38" s="159"/>
      <c r="E38" s="159"/>
      <c r="F38" s="167"/>
      <c r="G38" s="160"/>
      <c r="H38" s="159">
        <v>0.25</v>
      </c>
      <c r="I38" s="170"/>
      <c r="J38" s="160"/>
      <c r="K38" s="171"/>
      <c r="L38" s="160"/>
      <c r="M38" s="160"/>
      <c r="N38" s="160"/>
      <c r="O38" s="160"/>
      <c r="P38" s="160"/>
      <c r="Q38" s="160"/>
      <c r="R38" s="181">
        <f t="shared" si="0"/>
        <v>0.5</v>
      </c>
    </row>
    <row r="39" ht="14.25" spans="1:18">
      <c r="A39" s="165" t="s">
        <v>332</v>
      </c>
      <c r="B39" s="169" t="s">
        <v>333</v>
      </c>
      <c r="C39" s="159"/>
      <c r="D39" s="159">
        <v>0.25</v>
      </c>
      <c r="E39" s="159"/>
      <c r="F39" s="170"/>
      <c r="G39" s="160"/>
      <c r="H39" s="159"/>
      <c r="I39" s="167">
        <v>0.25</v>
      </c>
      <c r="J39" s="160">
        <v>0.25</v>
      </c>
      <c r="K39" s="171"/>
      <c r="L39" s="160"/>
      <c r="M39" s="160"/>
      <c r="N39" s="160">
        <v>0.25</v>
      </c>
      <c r="O39" s="160"/>
      <c r="P39" s="160"/>
      <c r="Q39" s="160"/>
      <c r="R39" s="181">
        <f t="shared" si="0"/>
        <v>1</v>
      </c>
    </row>
    <row r="40" ht="14.25" spans="1:18">
      <c r="A40" s="165" t="s">
        <v>334</v>
      </c>
      <c r="B40" s="168" t="s">
        <v>335</v>
      </c>
      <c r="C40" s="159"/>
      <c r="D40" s="159"/>
      <c r="E40" s="159"/>
      <c r="F40" s="167"/>
      <c r="G40" s="160"/>
      <c r="H40" s="159">
        <v>0.25</v>
      </c>
      <c r="I40" s="170"/>
      <c r="J40" s="160"/>
      <c r="K40" s="171"/>
      <c r="L40" s="160"/>
      <c r="M40" s="160"/>
      <c r="N40" s="160"/>
      <c r="O40" s="160"/>
      <c r="P40" s="160"/>
      <c r="Q40" s="160"/>
      <c r="R40" s="181">
        <f t="shared" si="0"/>
        <v>0.25</v>
      </c>
    </row>
    <row r="41" ht="14.25" spans="1:18">
      <c r="A41" s="165" t="s">
        <v>336</v>
      </c>
      <c r="B41" s="168" t="s">
        <v>337</v>
      </c>
      <c r="C41" s="159"/>
      <c r="D41" s="159"/>
      <c r="E41" s="159"/>
      <c r="F41" s="167">
        <v>0.25</v>
      </c>
      <c r="G41" s="160"/>
      <c r="H41" s="159">
        <v>0.25</v>
      </c>
      <c r="I41" s="170"/>
      <c r="J41" s="160"/>
      <c r="K41" s="171"/>
      <c r="L41" s="160"/>
      <c r="M41" s="160"/>
      <c r="N41" s="160"/>
      <c r="O41" s="160">
        <v>0.25</v>
      </c>
      <c r="P41" s="160"/>
      <c r="Q41" s="160"/>
      <c r="R41" s="181">
        <f t="shared" si="0"/>
        <v>0.75</v>
      </c>
    </row>
    <row r="42" ht="14.25" spans="1:18">
      <c r="A42" s="165" t="s">
        <v>338</v>
      </c>
      <c r="B42" s="169" t="s">
        <v>339</v>
      </c>
      <c r="C42" s="159"/>
      <c r="D42" s="159"/>
      <c r="E42" s="159"/>
      <c r="F42" s="171"/>
      <c r="G42" s="160"/>
      <c r="H42" s="159">
        <v>0.25</v>
      </c>
      <c r="I42" s="170"/>
      <c r="J42" s="160"/>
      <c r="K42" s="171"/>
      <c r="L42" s="160"/>
      <c r="M42" s="160"/>
      <c r="N42" s="160"/>
      <c r="O42" s="160"/>
      <c r="P42" s="160"/>
      <c r="Q42" s="160"/>
      <c r="R42" s="181">
        <f t="shared" si="0"/>
        <v>0.25</v>
      </c>
    </row>
    <row r="43" ht="14.25" spans="1:18">
      <c r="A43" s="161" t="s">
        <v>340</v>
      </c>
      <c r="B43" s="168" t="s">
        <v>341</v>
      </c>
      <c r="C43" s="159"/>
      <c r="D43" s="159">
        <v>0.25</v>
      </c>
      <c r="E43" s="159"/>
      <c r="F43" s="170">
        <v>0.25</v>
      </c>
      <c r="G43" s="160"/>
      <c r="H43" s="159">
        <v>0.25</v>
      </c>
      <c r="I43" s="167"/>
      <c r="J43" s="160"/>
      <c r="K43" s="171"/>
      <c r="L43" s="160"/>
      <c r="M43" s="160"/>
      <c r="N43" s="160"/>
      <c r="O43" s="160"/>
      <c r="P43" s="160"/>
      <c r="Q43" s="160"/>
      <c r="R43" s="181">
        <f t="shared" si="0"/>
        <v>0.75</v>
      </c>
    </row>
    <row r="44" ht="14.25" spans="1:18">
      <c r="A44" s="161">
        <v>201533012</v>
      </c>
      <c r="B44" s="172" t="s">
        <v>342</v>
      </c>
      <c r="C44" s="159"/>
      <c r="D44" s="159"/>
      <c r="E44" s="159"/>
      <c r="F44" s="51"/>
      <c r="G44" s="160"/>
      <c r="H44" s="159">
        <v>0.25</v>
      </c>
      <c r="I44" s="167"/>
      <c r="J44" s="160"/>
      <c r="K44" s="51"/>
      <c r="L44" s="160"/>
      <c r="M44" s="160"/>
      <c r="N44" s="160"/>
      <c r="O44" s="160"/>
      <c r="P44" s="160"/>
      <c r="Q44" s="160"/>
      <c r="R44" s="181">
        <f t="shared" si="0"/>
        <v>0.25</v>
      </c>
    </row>
  </sheetData>
  <mergeCells count="21">
    <mergeCell ref="A1:B1"/>
    <mergeCell ref="C1:R1"/>
    <mergeCell ref="A2:B2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2:R5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Q41"/>
  <sheetViews>
    <sheetView workbookViewId="0">
      <selection activeCell="A1" sqref="A1:AQ41"/>
    </sheetView>
  </sheetViews>
  <sheetFormatPr defaultColWidth="9" defaultRowHeight="13.5"/>
  <cols>
    <col min="1" max="1" width="10.375"/>
  </cols>
  <sheetData>
    <row r="1" ht="31.5" spans="1:43">
      <c r="A1" s="112" t="s">
        <v>343</v>
      </c>
      <c r="B1" s="112"/>
      <c r="C1" s="113" t="s">
        <v>344</v>
      </c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</row>
    <row r="2" ht="14.25" spans="1:43">
      <c r="A2" s="115" t="s">
        <v>1</v>
      </c>
      <c r="B2" s="116"/>
      <c r="C2" s="117">
        <v>42485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33"/>
      <c r="U2" s="133"/>
      <c r="V2" s="133"/>
      <c r="W2" s="133"/>
      <c r="X2" s="133"/>
      <c r="Y2" s="133"/>
      <c r="Z2" s="133"/>
      <c r="AA2" s="133"/>
      <c r="AB2" s="136"/>
      <c r="AC2" s="133"/>
      <c r="AD2" s="133"/>
      <c r="AE2" s="133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42" t="s">
        <v>2</v>
      </c>
    </row>
    <row r="3" ht="14.25" spans="1:43">
      <c r="A3" s="118" t="s">
        <v>3</v>
      </c>
      <c r="B3" s="118"/>
      <c r="C3" s="119" t="s">
        <v>345</v>
      </c>
      <c r="D3" s="119"/>
      <c r="E3" s="119"/>
      <c r="F3" s="119"/>
      <c r="G3" s="119"/>
      <c r="H3" s="119"/>
      <c r="I3" s="119"/>
      <c r="J3" s="119"/>
      <c r="K3" s="130"/>
      <c r="L3" s="130"/>
      <c r="M3" s="130"/>
      <c r="N3" s="130"/>
      <c r="O3" s="130"/>
      <c r="P3" s="130"/>
      <c r="Q3" s="130"/>
      <c r="R3" s="119"/>
      <c r="S3" s="119"/>
      <c r="T3" s="130"/>
      <c r="U3" s="130"/>
      <c r="V3" s="130"/>
      <c r="W3" s="130"/>
      <c r="X3" s="130"/>
      <c r="Y3" s="130"/>
      <c r="Z3" s="130"/>
      <c r="AA3" s="130"/>
      <c r="AB3" s="138"/>
      <c r="AC3" s="130"/>
      <c r="AD3" s="130"/>
      <c r="AE3" s="130"/>
      <c r="AF3" s="139"/>
      <c r="AG3" s="141"/>
      <c r="AH3" s="139"/>
      <c r="AI3" s="141"/>
      <c r="AJ3" s="139"/>
      <c r="AK3" s="139"/>
      <c r="AL3" s="139"/>
      <c r="AM3" s="139"/>
      <c r="AN3" s="139"/>
      <c r="AO3" s="139"/>
      <c r="AP3" s="139"/>
      <c r="AQ3" s="142"/>
    </row>
    <row r="4" ht="14.25" spans="1:43">
      <c r="A4" s="118" t="s">
        <v>8</v>
      </c>
      <c r="B4" s="118"/>
      <c r="C4" s="119" t="s">
        <v>346</v>
      </c>
      <c r="D4" s="119" t="s">
        <v>347</v>
      </c>
      <c r="E4" s="120" t="s">
        <v>348</v>
      </c>
      <c r="F4" s="121"/>
      <c r="G4" s="122"/>
      <c r="H4" s="123"/>
      <c r="I4" s="123"/>
      <c r="J4" s="119"/>
      <c r="K4" s="130"/>
      <c r="L4" s="131"/>
      <c r="M4" s="131"/>
      <c r="N4" s="130"/>
      <c r="O4" s="131"/>
      <c r="P4" s="131"/>
      <c r="Q4" s="131"/>
      <c r="R4" s="119"/>
      <c r="S4" s="119"/>
      <c r="T4" s="119"/>
      <c r="U4" s="134"/>
      <c r="V4" s="119"/>
      <c r="W4" s="119"/>
      <c r="X4" s="119"/>
      <c r="Y4" s="119"/>
      <c r="Z4" s="119"/>
      <c r="AA4" s="119"/>
      <c r="AB4" s="140"/>
      <c r="AC4" s="119"/>
      <c r="AD4" s="119"/>
      <c r="AE4" s="119"/>
      <c r="AF4" s="119"/>
      <c r="AG4" s="119"/>
      <c r="AH4" s="119"/>
      <c r="AI4" s="119"/>
      <c r="AJ4" s="119"/>
      <c r="AK4" s="123"/>
      <c r="AL4" s="123"/>
      <c r="AM4" s="123"/>
      <c r="AN4" s="123"/>
      <c r="AO4" s="123"/>
      <c r="AP4" s="123" t="s">
        <v>349</v>
      </c>
      <c r="AQ4" s="142"/>
    </row>
    <row r="5" ht="14.25" spans="1:43">
      <c r="A5" s="118" t="s">
        <v>60</v>
      </c>
      <c r="B5" s="118" t="s">
        <v>61</v>
      </c>
      <c r="C5" s="119"/>
      <c r="D5" s="119"/>
      <c r="E5" s="120"/>
      <c r="F5" s="124"/>
      <c r="G5" s="125"/>
      <c r="H5" s="126"/>
      <c r="I5" s="126"/>
      <c r="J5" s="119"/>
      <c r="K5" s="119"/>
      <c r="L5" s="132"/>
      <c r="M5" s="132"/>
      <c r="N5" s="119"/>
      <c r="O5" s="132"/>
      <c r="P5" s="132"/>
      <c r="Q5" s="132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40"/>
      <c r="AC5" s="119"/>
      <c r="AD5" s="119"/>
      <c r="AE5" s="119"/>
      <c r="AF5" s="119"/>
      <c r="AG5" s="119"/>
      <c r="AH5" s="119"/>
      <c r="AI5" s="119"/>
      <c r="AJ5" s="119"/>
      <c r="AK5" s="126"/>
      <c r="AL5" s="126"/>
      <c r="AM5" s="126"/>
      <c r="AN5" s="126"/>
      <c r="AO5" s="126"/>
      <c r="AP5" s="126"/>
      <c r="AQ5" s="142"/>
    </row>
    <row r="6" ht="18.75" spans="1:43">
      <c r="A6" s="127">
        <v>201515039</v>
      </c>
      <c r="B6" s="128" t="s">
        <v>350</v>
      </c>
      <c r="C6" s="129">
        <v>0.25</v>
      </c>
      <c r="D6" s="129">
        <v>0.25</v>
      </c>
      <c r="E6" s="127"/>
      <c r="F6" s="127">
        <f t="shared" ref="F6:F41" si="0">C6+D6+E6</f>
        <v>0.5</v>
      </c>
      <c r="G6" s="127"/>
      <c r="H6" s="127"/>
      <c r="I6" s="127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5"/>
      <c r="V6" s="130"/>
      <c r="W6" s="130"/>
      <c r="X6" s="130"/>
      <c r="Y6" s="130"/>
      <c r="Z6" s="130"/>
      <c r="AA6" s="130"/>
      <c r="AB6" s="138"/>
      <c r="AC6" s="130"/>
      <c r="AD6" s="130"/>
      <c r="AE6" s="130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29">
        <v>1.15</v>
      </c>
      <c r="AQ6" s="129">
        <f t="shared" ref="AQ6:AQ41" si="1">SUM(F6+AP6)</f>
        <v>1.65</v>
      </c>
    </row>
    <row r="7" ht="18.75" spans="1:43">
      <c r="A7" s="127">
        <v>201515040</v>
      </c>
      <c r="B7" s="128" t="s">
        <v>351</v>
      </c>
      <c r="C7" s="129"/>
      <c r="D7" s="129"/>
      <c r="E7" s="127">
        <v>0.25</v>
      </c>
      <c r="F7" s="127">
        <f t="shared" si="0"/>
        <v>0.25</v>
      </c>
      <c r="G7" s="127"/>
      <c r="H7" s="127"/>
      <c r="I7" s="127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5"/>
      <c r="V7" s="130"/>
      <c r="W7" s="130"/>
      <c r="X7" s="130"/>
      <c r="Y7" s="130"/>
      <c r="Z7" s="130"/>
      <c r="AA7" s="130"/>
      <c r="AB7" s="138"/>
      <c r="AC7" s="130"/>
      <c r="AD7" s="130"/>
      <c r="AE7" s="130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29">
        <v>0.75</v>
      </c>
      <c r="AQ7" s="129">
        <f t="shared" si="1"/>
        <v>1</v>
      </c>
    </row>
    <row r="8" ht="18.75" spans="1:43">
      <c r="A8" s="127">
        <v>201515041</v>
      </c>
      <c r="B8" s="128" t="s">
        <v>352</v>
      </c>
      <c r="C8" s="129"/>
      <c r="D8" s="129"/>
      <c r="E8" s="127">
        <v>0.25</v>
      </c>
      <c r="F8" s="127">
        <f t="shared" si="0"/>
        <v>0.25</v>
      </c>
      <c r="G8" s="127"/>
      <c r="H8" s="127"/>
      <c r="I8" s="127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5"/>
      <c r="V8" s="130"/>
      <c r="W8" s="130"/>
      <c r="X8" s="130"/>
      <c r="Y8" s="130"/>
      <c r="Z8" s="130"/>
      <c r="AA8" s="130"/>
      <c r="AB8" s="138"/>
      <c r="AC8" s="130"/>
      <c r="AD8" s="130"/>
      <c r="AE8" s="130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29">
        <v>0.75</v>
      </c>
      <c r="AQ8" s="129">
        <f t="shared" si="1"/>
        <v>1</v>
      </c>
    </row>
    <row r="9" ht="18.75" spans="1:43">
      <c r="A9" s="127">
        <v>201515042</v>
      </c>
      <c r="B9" s="128" t="s">
        <v>353</v>
      </c>
      <c r="C9" s="129"/>
      <c r="D9" s="129"/>
      <c r="E9" s="127">
        <v>0.25</v>
      </c>
      <c r="F9" s="127">
        <f t="shared" si="0"/>
        <v>0.25</v>
      </c>
      <c r="G9" s="127"/>
      <c r="H9" s="127"/>
      <c r="I9" s="127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5"/>
      <c r="V9" s="130"/>
      <c r="W9" s="130"/>
      <c r="X9" s="130"/>
      <c r="Y9" s="130"/>
      <c r="Z9" s="130"/>
      <c r="AA9" s="130"/>
      <c r="AB9" s="138"/>
      <c r="AC9" s="130"/>
      <c r="AD9" s="130"/>
      <c r="AE9" s="130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29">
        <v>0.75</v>
      </c>
      <c r="AQ9" s="129">
        <f t="shared" si="1"/>
        <v>1</v>
      </c>
    </row>
    <row r="10" ht="18.75" spans="1:43">
      <c r="A10" s="127">
        <v>201515043</v>
      </c>
      <c r="B10" s="128" t="s">
        <v>354</v>
      </c>
      <c r="C10" s="129"/>
      <c r="D10" s="129"/>
      <c r="E10" s="127"/>
      <c r="F10" s="127">
        <f t="shared" si="0"/>
        <v>0</v>
      </c>
      <c r="G10" s="127"/>
      <c r="H10" s="127"/>
      <c r="I10" s="127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5"/>
      <c r="V10" s="130"/>
      <c r="W10" s="130"/>
      <c r="X10" s="130"/>
      <c r="Y10" s="130"/>
      <c r="Z10" s="130"/>
      <c r="AA10" s="130"/>
      <c r="AB10" s="138"/>
      <c r="AC10" s="130"/>
      <c r="AD10" s="130"/>
      <c r="AE10" s="130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29">
        <v>1.25</v>
      </c>
      <c r="AQ10" s="129">
        <f t="shared" si="1"/>
        <v>1.25</v>
      </c>
    </row>
    <row r="11" ht="18.75" spans="1:43">
      <c r="A11" s="127">
        <v>201515044</v>
      </c>
      <c r="B11" s="128" t="s">
        <v>355</v>
      </c>
      <c r="C11" s="129"/>
      <c r="D11" s="129"/>
      <c r="E11" s="127">
        <v>0.25</v>
      </c>
      <c r="F11" s="127">
        <f t="shared" si="0"/>
        <v>0.25</v>
      </c>
      <c r="G11" s="127"/>
      <c r="H11" s="127"/>
      <c r="I11" s="127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5"/>
      <c r="V11" s="130"/>
      <c r="W11" s="130"/>
      <c r="X11" s="130"/>
      <c r="Y11" s="130"/>
      <c r="Z11" s="130"/>
      <c r="AA11" s="130"/>
      <c r="AB11" s="138"/>
      <c r="AC11" s="130"/>
      <c r="AD11" s="130"/>
      <c r="AE11" s="130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29">
        <v>0.75</v>
      </c>
      <c r="AQ11" s="129">
        <f t="shared" si="1"/>
        <v>1</v>
      </c>
    </row>
    <row r="12" ht="18.75" spans="1:43">
      <c r="A12" s="127">
        <v>201515045</v>
      </c>
      <c r="B12" s="128" t="s">
        <v>356</v>
      </c>
      <c r="C12" s="129"/>
      <c r="D12" s="129"/>
      <c r="E12" s="127"/>
      <c r="F12" s="127">
        <f t="shared" si="0"/>
        <v>0</v>
      </c>
      <c r="G12" s="127"/>
      <c r="H12" s="127"/>
      <c r="I12" s="127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5"/>
      <c r="V12" s="130"/>
      <c r="W12" s="130"/>
      <c r="X12" s="130"/>
      <c r="Y12" s="130"/>
      <c r="Z12" s="130"/>
      <c r="AA12" s="130"/>
      <c r="AB12" s="138"/>
      <c r="AC12" s="130"/>
      <c r="AD12" s="130"/>
      <c r="AE12" s="130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29">
        <v>1.25</v>
      </c>
      <c r="AQ12" s="129">
        <f t="shared" si="1"/>
        <v>1.25</v>
      </c>
    </row>
    <row r="13" ht="18.75" spans="1:43">
      <c r="A13" s="127">
        <v>201515046</v>
      </c>
      <c r="B13" s="128" t="s">
        <v>357</v>
      </c>
      <c r="C13" s="129"/>
      <c r="D13" s="129"/>
      <c r="E13" s="127">
        <v>0.25</v>
      </c>
      <c r="F13" s="127">
        <f t="shared" si="0"/>
        <v>0.25</v>
      </c>
      <c r="G13" s="127"/>
      <c r="H13" s="127"/>
      <c r="I13" s="127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5"/>
      <c r="V13" s="130"/>
      <c r="W13" s="130"/>
      <c r="X13" s="130"/>
      <c r="Y13" s="130"/>
      <c r="Z13" s="130"/>
      <c r="AA13" s="130"/>
      <c r="AB13" s="138"/>
      <c r="AC13" s="130"/>
      <c r="AD13" s="130"/>
      <c r="AE13" s="130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29">
        <v>0.75</v>
      </c>
      <c r="AQ13" s="129">
        <f t="shared" si="1"/>
        <v>1</v>
      </c>
    </row>
    <row r="14" ht="18.75" spans="1:43">
      <c r="A14" s="127">
        <v>201515047</v>
      </c>
      <c r="B14" s="128" t="s">
        <v>358</v>
      </c>
      <c r="C14" s="129"/>
      <c r="D14" s="129"/>
      <c r="E14" s="127"/>
      <c r="F14" s="127">
        <f t="shared" si="0"/>
        <v>0</v>
      </c>
      <c r="G14" s="127"/>
      <c r="H14" s="127"/>
      <c r="I14" s="127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5"/>
      <c r="V14" s="130"/>
      <c r="W14" s="130"/>
      <c r="X14" s="130"/>
      <c r="Y14" s="130"/>
      <c r="Z14" s="130"/>
      <c r="AA14" s="130"/>
      <c r="AB14" s="138"/>
      <c r="AC14" s="130"/>
      <c r="AD14" s="130"/>
      <c r="AE14" s="130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29">
        <v>1.25</v>
      </c>
      <c r="AQ14" s="129">
        <f t="shared" si="1"/>
        <v>1.25</v>
      </c>
    </row>
    <row r="15" ht="18.75" spans="1:43">
      <c r="A15" s="127">
        <v>201515049</v>
      </c>
      <c r="B15" s="128" t="s">
        <v>359</v>
      </c>
      <c r="C15" s="129"/>
      <c r="D15" s="129"/>
      <c r="E15" s="127"/>
      <c r="F15" s="127">
        <f t="shared" si="0"/>
        <v>0</v>
      </c>
      <c r="G15" s="127"/>
      <c r="H15" s="127"/>
      <c r="I15" s="127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5"/>
      <c r="V15" s="130"/>
      <c r="W15" s="130"/>
      <c r="X15" s="130"/>
      <c r="Y15" s="130"/>
      <c r="Z15" s="130"/>
      <c r="AA15" s="130"/>
      <c r="AB15" s="138"/>
      <c r="AC15" s="130"/>
      <c r="AD15" s="130"/>
      <c r="AE15" s="130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29">
        <v>1.25</v>
      </c>
      <c r="AQ15" s="129">
        <f t="shared" si="1"/>
        <v>1.25</v>
      </c>
    </row>
    <row r="16" ht="18.75" spans="1:43">
      <c r="A16" s="127">
        <v>201515050</v>
      </c>
      <c r="B16" s="128" t="s">
        <v>360</v>
      </c>
      <c r="C16" s="129">
        <v>0.25</v>
      </c>
      <c r="D16" s="129"/>
      <c r="E16" s="127"/>
      <c r="F16" s="127">
        <f t="shared" si="0"/>
        <v>0.25</v>
      </c>
      <c r="G16" s="127"/>
      <c r="H16" s="127"/>
      <c r="I16" s="127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5"/>
      <c r="V16" s="130"/>
      <c r="W16" s="130"/>
      <c r="X16" s="130"/>
      <c r="Y16" s="130"/>
      <c r="Z16" s="130"/>
      <c r="AA16" s="130"/>
      <c r="AB16" s="138"/>
      <c r="AC16" s="130"/>
      <c r="AD16" s="130"/>
      <c r="AE16" s="130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29">
        <v>1.4</v>
      </c>
      <c r="AQ16" s="129">
        <f t="shared" si="1"/>
        <v>1.65</v>
      </c>
    </row>
    <row r="17" ht="18.75" spans="1:43">
      <c r="A17" s="127">
        <v>201515051</v>
      </c>
      <c r="B17" s="128" t="s">
        <v>361</v>
      </c>
      <c r="C17" s="129"/>
      <c r="D17" s="129"/>
      <c r="E17" s="127">
        <v>0.25</v>
      </c>
      <c r="F17" s="127">
        <f t="shared" si="0"/>
        <v>0.25</v>
      </c>
      <c r="G17" s="127"/>
      <c r="H17" s="127"/>
      <c r="I17" s="127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5"/>
      <c r="V17" s="130"/>
      <c r="W17" s="130"/>
      <c r="X17" s="130"/>
      <c r="Y17" s="130"/>
      <c r="Z17" s="130"/>
      <c r="AA17" s="130"/>
      <c r="AB17" s="138"/>
      <c r="AC17" s="130"/>
      <c r="AD17" s="130"/>
      <c r="AE17" s="130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29">
        <v>0.75</v>
      </c>
      <c r="AQ17" s="129">
        <f t="shared" si="1"/>
        <v>1</v>
      </c>
    </row>
    <row r="18" ht="18.75" spans="1:43">
      <c r="A18" s="127">
        <v>201515052</v>
      </c>
      <c r="B18" s="128" t="s">
        <v>362</v>
      </c>
      <c r="C18" s="129"/>
      <c r="D18" s="129"/>
      <c r="E18" s="127"/>
      <c r="F18" s="127">
        <f t="shared" si="0"/>
        <v>0</v>
      </c>
      <c r="G18" s="127"/>
      <c r="H18" s="127"/>
      <c r="I18" s="127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5"/>
      <c r="V18" s="130"/>
      <c r="W18" s="130"/>
      <c r="X18" s="130"/>
      <c r="Y18" s="130"/>
      <c r="Z18" s="130"/>
      <c r="AA18" s="130"/>
      <c r="AB18" s="138"/>
      <c r="AC18" s="130"/>
      <c r="AD18" s="130"/>
      <c r="AE18" s="130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29">
        <v>0.3</v>
      </c>
      <c r="AQ18" s="129">
        <f t="shared" si="1"/>
        <v>0.3</v>
      </c>
    </row>
    <row r="19" ht="18.75" spans="1:43">
      <c r="A19" s="127">
        <v>201515053</v>
      </c>
      <c r="B19" s="128" t="s">
        <v>363</v>
      </c>
      <c r="C19" s="129"/>
      <c r="D19" s="129"/>
      <c r="E19" s="127">
        <v>0.25</v>
      </c>
      <c r="F19" s="127">
        <f t="shared" si="0"/>
        <v>0.25</v>
      </c>
      <c r="G19" s="127"/>
      <c r="H19" s="127"/>
      <c r="I19" s="127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5"/>
      <c r="V19" s="130"/>
      <c r="W19" s="130"/>
      <c r="X19" s="130"/>
      <c r="Y19" s="130"/>
      <c r="Z19" s="130"/>
      <c r="AA19" s="130"/>
      <c r="AB19" s="138"/>
      <c r="AC19" s="130"/>
      <c r="AD19" s="130"/>
      <c r="AE19" s="130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29">
        <v>1</v>
      </c>
      <c r="AQ19" s="129">
        <f t="shared" si="1"/>
        <v>1.25</v>
      </c>
    </row>
    <row r="20" ht="18.75" spans="1:43">
      <c r="A20" s="127">
        <v>201515054</v>
      </c>
      <c r="B20" s="128" t="s">
        <v>364</v>
      </c>
      <c r="C20" s="129"/>
      <c r="D20" s="129"/>
      <c r="E20" s="127"/>
      <c r="F20" s="127">
        <f t="shared" si="0"/>
        <v>0</v>
      </c>
      <c r="G20" s="127"/>
      <c r="H20" s="127"/>
      <c r="I20" s="127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5"/>
      <c r="V20" s="130"/>
      <c r="W20" s="130"/>
      <c r="X20" s="130"/>
      <c r="Y20" s="130"/>
      <c r="Z20" s="130"/>
      <c r="AA20" s="130"/>
      <c r="AB20" s="138"/>
      <c r="AC20" s="130"/>
      <c r="AD20" s="130"/>
      <c r="AE20" s="130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29">
        <v>0.25</v>
      </c>
      <c r="AQ20" s="129">
        <f t="shared" si="1"/>
        <v>0.25</v>
      </c>
    </row>
    <row r="21" ht="18.75" spans="1:43">
      <c r="A21" s="127">
        <v>201515055</v>
      </c>
      <c r="B21" s="128" t="s">
        <v>365</v>
      </c>
      <c r="C21" s="129"/>
      <c r="D21" s="129"/>
      <c r="E21" s="127"/>
      <c r="F21" s="127">
        <f t="shared" si="0"/>
        <v>0</v>
      </c>
      <c r="G21" s="127"/>
      <c r="H21" s="127"/>
      <c r="I21" s="127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5"/>
      <c r="V21" s="130"/>
      <c r="W21" s="130"/>
      <c r="X21" s="130"/>
      <c r="Y21" s="130"/>
      <c r="Z21" s="130"/>
      <c r="AA21" s="130"/>
      <c r="AB21" s="138"/>
      <c r="AC21" s="130"/>
      <c r="AD21" s="130"/>
      <c r="AE21" s="130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29">
        <v>1</v>
      </c>
      <c r="AQ21" s="129">
        <f t="shared" si="1"/>
        <v>1</v>
      </c>
    </row>
    <row r="22" ht="18.75" spans="1:43">
      <c r="A22" s="127">
        <v>201515056</v>
      </c>
      <c r="B22" s="128" t="s">
        <v>366</v>
      </c>
      <c r="C22" s="129"/>
      <c r="D22" s="129"/>
      <c r="E22" s="127"/>
      <c r="F22" s="127">
        <f t="shared" si="0"/>
        <v>0</v>
      </c>
      <c r="G22" s="127"/>
      <c r="H22" s="127"/>
      <c r="I22" s="127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5"/>
      <c r="V22" s="130"/>
      <c r="W22" s="130"/>
      <c r="X22" s="130"/>
      <c r="Y22" s="130"/>
      <c r="Z22" s="130"/>
      <c r="AA22" s="130"/>
      <c r="AB22" s="138"/>
      <c r="AC22" s="130"/>
      <c r="AD22" s="130"/>
      <c r="AE22" s="130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29">
        <v>1</v>
      </c>
      <c r="AQ22" s="129">
        <f t="shared" si="1"/>
        <v>1</v>
      </c>
    </row>
    <row r="23" ht="18.75" spans="1:43">
      <c r="A23" s="127">
        <v>201515057</v>
      </c>
      <c r="B23" s="128" t="s">
        <v>367</v>
      </c>
      <c r="C23" s="129">
        <v>0.25</v>
      </c>
      <c r="D23" s="129"/>
      <c r="E23" s="127"/>
      <c r="F23" s="127">
        <f t="shared" si="0"/>
        <v>0.25</v>
      </c>
      <c r="G23" s="127"/>
      <c r="H23" s="127"/>
      <c r="I23" s="127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5"/>
      <c r="V23" s="130"/>
      <c r="W23" s="130"/>
      <c r="X23" s="130"/>
      <c r="Y23" s="130"/>
      <c r="Z23" s="130"/>
      <c r="AA23" s="130"/>
      <c r="AB23" s="138"/>
      <c r="AC23" s="130"/>
      <c r="AD23" s="130"/>
      <c r="AE23" s="130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29">
        <v>0.75</v>
      </c>
      <c r="AQ23" s="129">
        <f t="shared" si="1"/>
        <v>1</v>
      </c>
    </row>
    <row r="24" ht="18.75" spans="1:43">
      <c r="A24" s="127">
        <v>201515058</v>
      </c>
      <c r="B24" s="128" t="s">
        <v>368</v>
      </c>
      <c r="C24" s="129">
        <v>0.25</v>
      </c>
      <c r="D24" s="129"/>
      <c r="E24" s="127"/>
      <c r="F24" s="127">
        <f t="shared" si="0"/>
        <v>0.25</v>
      </c>
      <c r="G24" s="127"/>
      <c r="H24" s="127"/>
      <c r="I24" s="127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5"/>
      <c r="V24" s="130"/>
      <c r="W24" s="130"/>
      <c r="X24" s="130"/>
      <c r="Y24" s="130"/>
      <c r="Z24" s="130"/>
      <c r="AA24" s="130"/>
      <c r="AB24" s="138"/>
      <c r="AC24" s="130"/>
      <c r="AD24" s="130"/>
      <c r="AE24" s="130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29">
        <v>0.75</v>
      </c>
      <c r="AQ24" s="129">
        <f t="shared" si="1"/>
        <v>1</v>
      </c>
    </row>
    <row r="25" ht="18.75" spans="1:43">
      <c r="A25" s="127">
        <v>201515059</v>
      </c>
      <c r="B25" s="128" t="s">
        <v>369</v>
      </c>
      <c r="C25" s="129"/>
      <c r="D25" s="129"/>
      <c r="E25" s="127"/>
      <c r="F25" s="127">
        <f t="shared" si="0"/>
        <v>0</v>
      </c>
      <c r="G25" s="127"/>
      <c r="H25" s="127"/>
      <c r="I25" s="127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5"/>
      <c r="V25" s="130"/>
      <c r="W25" s="130"/>
      <c r="X25" s="130"/>
      <c r="Y25" s="130"/>
      <c r="Z25" s="130"/>
      <c r="AA25" s="130"/>
      <c r="AB25" s="138"/>
      <c r="AC25" s="130"/>
      <c r="AD25" s="130"/>
      <c r="AE25" s="130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29">
        <v>0.25</v>
      </c>
      <c r="AQ25" s="129">
        <f t="shared" si="1"/>
        <v>0.25</v>
      </c>
    </row>
    <row r="26" ht="18.75" spans="1:43">
      <c r="A26" s="127">
        <v>201515060</v>
      </c>
      <c r="B26" s="128" t="s">
        <v>370</v>
      </c>
      <c r="C26" s="129">
        <v>0.25</v>
      </c>
      <c r="D26" s="129"/>
      <c r="E26" s="127">
        <v>0.25</v>
      </c>
      <c r="F26" s="127">
        <f t="shared" si="0"/>
        <v>0.5</v>
      </c>
      <c r="G26" s="127"/>
      <c r="H26" s="127"/>
      <c r="I26" s="127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5"/>
      <c r="V26" s="130"/>
      <c r="W26" s="130"/>
      <c r="X26" s="130"/>
      <c r="Y26" s="130"/>
      <c r="Z26" s="130"/>
      <c r="AA26" s="130"/>
      <c r="AB26" s="138"/>
      <c r="AC26" s="130"/>
      <c r="AD26" s="130"/>
      <c r="AE26" s="130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29">
        <v>0.75</v>
      </c>
      <c r="AQ26" s="129">
        <f t="shared" si="1"/>
        <v>1.25</v>
      </c>
    </row>
    <row r="27" ht="18.75" spans="1:43">
      <c r="A27" s="127">
        <v>201515061</v>
      </c>
      <c r="B27" s="128" t="s">
        <v>371</v>
      </c>
      <c r="C27" s="129">
        <v>0.25</v>
      </c>
      <c r="D27" s="129"/>
      <c r="E27" s="127">
        <v>0.25</v>
      </c>
      <c r="F27" s="127">
        <f t="shared" si="0"/>
        <v>0.5</v>
      </c>
      <c r="G27" s="127"/>
      <c r="H27" s="127"/>
      <c r="I27" s="127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5"/>
      <c r="V27" s="130"/>
      <c r="W27" s="130"/>
      <c r="X27" s="130"/>
      <c r="Y27" s="130"/>
      <c r="Z27" s="130"/>
      <c r="AA27" s="130"/>
      <c r="AB27" s="138"/>
      <c r="AC27" s="130"/>
      <c r="AD27" s="130"/>
      <c r="AE27" s="130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29">
        <v>0.75</v>
      </c>
      <c r="AQ27" s="129">
        <f t="shared" si="1"/>
        <v>1.25</v>
      </c>
    </row>
    <row r="28" ht="18.75" spans="1:43">
      <c r="A28" s="127">
        <v>201515062</v>
      </c>
      <c r="B28" s="128" t="s">
        <v>372</v>
      </c>
      <c r="C28" s="129"/>
      <c r="D28" s="129"/>
      <c r="E28" s="127"/>
      <c r="F28" s="127">
        <f t="shared" si="0"/>
        <v>0</v>
      </c>
      <c r="G28" s="127"/>
      <c r="H28" s="127"/>
      <c r="I28" s="127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5"/>
      <c r="V28" s="130"/>
      <c r="W28" s="130"/>
      <c r="X28" s="130"/>
      <c r="Y28" s="130"/>
      <c r="Z28" s="130"/>
      <c r="AA28" s="130"/>
      <c r="AB28" s="138"/>
      <c r="AC28" s="130"/>
      <c r="AD28" s="130"/>
      <c r="AE28" s="130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29">
        <v>0.5</v>
      </c>
      <c r="AQ28" s="129">
        <f t="shared" si="1"/>
        <v>0.5</v>
      </c>
    </row>
    <row r="29" ht="18.75" spans="1:43">
      <c r="A29" s="127">
        <v>201515063</v>
      </c>
      <c r="B29" s="128" t="s">
        <v>373</v>
      </c>
      <c r="C29" s="129">
        <v>0.25</v>
      </c>
      <c r="D29" s="129">
        <v>0.25</v>
      </c>
      <c r="E29" s="127"/>
      <c r="F29" s="127">
        <f t="shared" si="0"/>
        <v>0.5</v>
      </c>
      <c r="G29" s="127"/>
      <c r="H29" s="127"/>
      <c r="I29" s="127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5"/>
      <c r="V29" s="130"/>
      <c r="W29" s="130"/>
      <c r="X29" s="130"/>
      <c r="Y29" s="130"/>
      <c r="Z29" s="130"/>
      <c r="AA29" s="130"/>
      <c r="AB29" s="138"/>
      <c r="AC29" s="130"/>
      <c r="AD29" s="130"/>
      <c r="AE29" s="130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29">
        <v>1</v>
      </c>
      <c r="AQ29" s="129">
        <f t="shared" si="1"/>
        <v>1.5</v>
      </c>
    </row>
    <row r="30" ht="18.75" spans="1:43">
      <c r="A30" s="127">
        <v>201515064</v>
      </c>
      <c r="B30" s="128" t="s">
        <v>374</v>
      </c>
      <c r="C30" s="129">
        <v>0.25</v>
      </c>
      <c r="D30" s="129"/>
      <c r="E30" s="127">
        <v>0.25</v>
      </c>
      <c r="F30" s="127">
        <f t="shared" si="0"/>
        <v>0.5</v>
      </c>
      <c r="G30" s="127"/>
      <c r="H30" s="127"/>
      <c r="I30" s="127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5"/>
      <c r="V30" s="130"/>
      <c r="W30" s="130"/>
      <c r="X30" s="130"/>
      <c r="Y30" s="130"/>
      <c r="Z30" s="130"/>
      <c r="AA30" s="130"/>
      <c r="AB30" s="138"/>
      <c r="AC30" s="130"/>
      <c r="AD30" s="130"/>
      <c r="AE30" s="130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29">
        <v>1.25</v>
      </c>
      <c r="AQ30" s="129">
        <f t="shared" si="1"/>
        <v>1.75</v>
      </c>
    </row>
    <row r="31" ht="18.75" spans="1:43">
      <c r="A31" s="127">
        <v>201515065</v>
      </c>
      <c r="B31" s="128" t="s">
        <v>375</v>
      </c>
      <c r="C31" s="129">
        <v>0.25</v>
      </c>
      <c r="D31" s="129"/>
      <c r="E31" s="127">
        <v>0.25</v>
      </c>
      <c r="F31" s="127">
        <f t="shared" si="0"/>
        <v>0.5</v>
      </c>
      <c r="G31" s="127"/>
      <c r="H31" s="127"/>
      <c r="I31" s="127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5"/>
      <c r="V31" s="130"/>
      <c r="W31" s="130"/>
      <c r="X31" s="130"/>
      <c r="Y31" s="130"/>
      <c r="Z31" s="130"/>
      <c r="AA31" s="130"/>
      <c r="AB31" s="138"/>
      <c r="AC31" s="130"/>
      <c r="AD31" s="130"/>
      <c r="AE31" s="130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29">
        <v>0.75</v>
      </c>
      <c r="AQ31" s="129">
        <f t="shared" si="1"/>
        <v>1.25</v>
      </c>
    </row>
    <row r="32" ht="18.75" spans="1:43">
      <c r="A32" s="127">
        <v>201515066</v>
      </c>
      <c r="B32" s="128" t="s">
        <v>376</v>
      </c>
      <c r="C32" s="129">
        <v>0.25</v>
      </c>
      <c r="D32" s="129"/>
      <c r="E32" s="127"/>
      <c r="F32" s="127">
        <f t="shared" si="0"/>
        <v>0.25</v>
      </c>
      <c r="G32" s="127"/>
      <c r="H32" s="127"/>
      <c r="I32" s="127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5"/>
      <c r="V32" s="130"/>
      <c r="W32" s="130"/>
      <c r="X32" s="130"/>
      <c r="Y32" s="130"/>
      <c r="Z32" s="130"/>
      <c r="AA32" s="130"/>
      <c r="AB32" s="138"/>
      <c r="AC32" s="130"/>
      <c r="AD32" s="130"/>
      <c r="AE32" s="130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29">
        <v>0.75</v>
      </c>
      <c r="AQ32" s="129">
        <f t="shared" si="1"/>
        <v>1</v>
      </c>
    </row>
    <row r="33" ht="18.75" spans="1:43">
      <c r="A33" s="127">
        <v>201515067</v>
      </c>
      <c r="B33" s="128" t="s">
        <v>377</v>
      </c>
      <c r="C33" s="129">
        <v>0.25</v>
      </c>
      <c r="D33" s="129"/>
      <c r="E33" s="127"/>
      <c r="F33" s="127">
        <f t="shared" si="0"/>
        <v>0.25</v>
      </c>
      <c r="G33" s="127"/>
      <c r="H33" s="127"/>
      <c r="I33" s="127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5"/>
      <c r="V33" s="130"/>
      <c r="W33" s="130"/>
      <c r="X33" s="130"/>
      <c r="Y33" s="130"/>
      <c r="Z33" s="130"/>
      <c r="AA33" s="130"/>
      <c r="AB33" s="138"/>
      <c r="AC33" s="130"/>
      <c r="AD33" s="130"/>
      <c r="AE33" s="130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29">
        <v>0.75</v>
      </c>
      <c r="AQ33" s="129">
        <f t="shared" si="1"/>
        <v>1</v>
      </c>
    </row>
    <row r="34" ht="18.75" spans="1:43">
      <c r="A34" s="127">
        <v>201515068</v>
      </c>
      <c r="B34" s="128" t="s">
        <v>378</v>
      </c>
      <c r="C34" s="129">
        <v>0.25</v>
      </c>
      <c r="D34" s="129"/>
      <c r="E34" s="127"/>
      <c r="F34" s="127">
        <f t="shared" si="0"/>
        <v>0.25</v>
      </c>
      <c r="G34" s="127"/>
      <c r="H34" s="127"/>
      <c r="I34" s="127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5"/>
      <c r="V34" s="130"/>
      <c r="W34" s="130"/>
      <c r="X34" s="130"/>
      <c r="Y34" s="130"/>
      <c r="Z34" s="130"/>
      <c r="AA34" s="130"/>
      <c r="AB34" s="138"/>
      <c r="AC34" s="130"/>
      <c r="AD34" s="130"/>
      <c r="AE34" s="130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29">
        <v>0.75</v>
      </c>
      <c r="AQ34" s="129">
        <f t="shared" si="1"/>
        <v>1</v>
      </c>
    </row>
    <row r="35" ht="18.75" spans="1:43">
      <c r="A35" s="127">
        <v>201515069</v>
      </c>
      <c r="B35" s="128" t="s">
        <v>379</v>
      </c>
      <c r="C35" s="129">
        <v>0.25</v>
      </c>
      <c r="D35" s="129"/>
      <c r="E35" s="127"/>
      <c r="F35" s="127">
        <f t="shared" si="0"/>
        <v>0.25</v>
      </c>
      <c r="G35" s="127"/>
      <c r="H35" s="127"/>
      <c r="I35" s="127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5"/>
      <c r="V35" s="130"/>
      <c r="W35" s="130"/>
      <c r="X35" s="130"/>
      <c r="Y35" s="130"/>
      <c r="Z35" s="130"/>
      <c r="AA35" s="130"/>
      <c r="AB35" s="138"/>
      <c r="AC35" s="130"/>
      <c r="AD35" s="130"/>
      <c r="AE35" s="130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29">
        <v>0.75</v>
      </c>
      <c r="AQ35" s="129">
        <f t="shared" si="1"/>
        <v>1</v>
      </c>
    </row>
    <row r="36" ht="18.75" spans="1:43">
      <c r="A36" s="127">
        <v>201515070</v>
      </c>
      <c r="B36" s="128" t="s">
        <v>380</v>
      </c>
      <c r="C36" s="129">
        <v>0.25</v>
      </c>
      <c r="D36" s="129"/>
      <c r="E36" s="127"/>
      <c r="F36" s="127">
        <f t="shared" si="0"/>
        <v>0.25</v>
      </c>
      <c r="G36" s="127"/>
      <c r="H36" s="127"/>
      <c r="I36" s="127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5"/>
      <c r="V36" s="130"/>
      <c r="W36" s="130"/>
      <c r="X36" s="130"/>
      <c r="Y36" s="130"/>
      <c r="Z36" s="130"/>
      <c r="AA36" s="130"/>
      <c r="AB36" s="138"/>
      <c r="AC36" s="130"/>
      <c r="AD36" s="130"/>
      <c r="AE36" s="130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29">
        <v>0.75</v>
      </c>
      <c r="AQ36" s="129">
        <f t="shared" si="1"/>
        <v>1</v>
      </c>
    </row>
    <row r="37" ht="18.75" spans="1:43">
      <c r="A37" s="127">
        <v>201515071</v>
      </c>
      <c r="B37" s="128" t="s">
        <v>381</v>
      </c>
      <c r="C37" s="129">
        <v>0.25</v>
      </c>
      <c r="D37" s="129"/>
      <c r="E37" s="127">
        <v>0.25</v>
      </c>
      <c r="F37" s="127">
        <f t="shared" si="0"/>
        <v>0.5</v>
      </c>
      <c r="G37" s="127"/>
      <c r="H37" s="127"/>
      <c r="I37" s="127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5"/>
      <c r="V37" s="130"/>
      <c r="W37" s="130"/>
      <c r="X37" s="130"/>
      <c r="Y37" s="130"/>
      <c r="Z37" s="130"/>
      <c r="AA37" s="130"/>
      <c r="AB37" s="138"/>
      <c r="AC37" s="130"/>
      <c r="AD37" s="130"/>
      <c r="AE37" s="130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29">
        <v>1</v>
      </c>
      <c r="AQ37" s="129">
        <f t="shared" si="1"/>
        <v>1.5</v>
      </c>
    </row>
    <row r="38" ht="18.75" spans="1:43">
      <c r="A38" s="127">
        <v>201515072</v>
      </c>
      <c r="B38" s="128" t="s">
        <v>382</v>
      </c>
      <c r="C38" s="129">
        <v>0.25</v>
      </c>
      <c r="D38" s="129"/>
      <c r="E38" s="127">
        <v>0.25</v>
      </c>
      <c r="F38" s="127">
        <f t="shared" si="0"/>
        <v>0.5</v>
      </c>
      <c r="G38" s="127"/>
      <c r="H38" s="127"/>
      <c r="I38" s="127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5"/>
      <c r="V38" s="130"/>
      <c r="W38" s="130"/>
      <c r="X38" s="130"/>
      <c r="Y38" s="130"/>
      <c r="Z38" s="130"/>
      <c r="AA38" s="130"/>
      <c r="AB38" s="138"/>
      <c r="AC38" s="130"/>
      <c r="AD38" s="130"/>
      <c r="AE38" s="130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29">
        <v>0.75</v>
      </c>
      <c r="AQ38" s="129">
        <f t="shared" si="1"/>
        <v>1.25</v>
      </c>
    </row>
    <row r="39" ht="18.75" spans="1:43">
      <c r="A39" s="127">
        <v>201515073</v>
      </c>
      <c r="B39" s="128" t="s">
        <v>383</v>
      </c>
      <c r="C39" s="129"/>
      <c r="D39" s="129"/>
      <c r="E39" s="127">
        <v>0.25</v>
      </c>
      <c r="F39" s="127">
        <f t="shared" si="0"/>
        <v>0.25</v>
      </c>
      <c r="G39" s="127"/>
      <c r="H39" s="127"/>
      <c r="I39" s="127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5"/>
      <c r="V39" s="130"/>
      <c r="W39" s="130"/>
      <c r="X39" s="130"/>
      <c r="Y39" s="130"/>
      <c r="Z39" s="130"/>
      <c r="AA39" s="130"/>
      <c r="AB39" s="138"/>
      <c r="AC39" s="130"/>
      <c r="AD39" s="130"/>
      <c r="AE39" s="130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29">
        <v>1</v>
      </c>
      <c r="AQ39" s="129">
        <f t="shared" si="1"/>
        <v>1.25</v>
      </c>
    </row>
    <row r="40" ht="18.75" spans="1:43">
      <c r="A40" s="127">
        <v>201515074</v>
      </c>
      <c r="B40" s="128" t="s">
        <v>384</v>
      </c>
      <c r="C40" s="129">
        <v>0.25</v>
      </c>
      <c r="D40" s="129"/>
      <c r="E40" s="127">
        <v>0.25</v>
      </c>
      <c r="F40" s="127">
        <f t="shared" si="0"/>
        <v>0.5</v>
      </c>
      <c r="G40" s="127"/>
      <c r="H40" s="127"/>
      <c r="I40" s="127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5"/>
      <c r="V40" s="130"/>
      <c r="W40" s="130"/>
      <c r="X40" s="130"/>
      <c r="Y40" s="130"/>
      <c r="Z40" s="130"/>
      <c r="AA40" s="130"/>
      <c r="AB40" s="138"/>
      <c r="AC40" s="130"/>
      <c r="AD40" s="130"/>
      <c r="AE40" s="130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29">
        <v>1</v>
      </c>
      <c r="AQ40" s="129">
        <f t="shared" si="1"/>
        <v>1.5</v>
      </c>
    </row>
    <row r="41" ht="18.75" spans="1:43">
      <c r="A41" s="127">
        <v>201515076</v>
      </c>
      <c r="B41" s="128" t="s">
        <v>385</v>
      </c>
      <c r="C41" s="129"/>
      <c r="D41" s="129">
        <v>0.25</v>
      </c>
      <c r="E41" s="127">
        <v>0.25</v>
      </c>
      <c r="F41" s="127">
        <f t="shared" si="0"/>
        <v>0.5</v>
      </c>
      <c r="G41" s="127"/>
      <c r="H41" s="127"/>
      <c r="I41" s="127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5"/>
      <c r="V41" s="130"/>
      <c r="W41" s="130"/>
      <c r="X41" s="130"/>
      <c r="Y41" s="130"/>
      <c r="Z41" s="130"/>
      <c r="AA41" s="130"/>
      <c r="AB41" s="138"/>
      <c r="AC41" s="130"/>
      <c r="AD41" s="130"/>
      <c r="AE41" s="130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29">
        <v>0.5</v>
      </c>
      <c r="AQ41" s="129">
        <f t="shared" si="1"/>
        <v>1</v>
      </c>
    </row>
  </sheetData>
  <mergeCells count="46">
    <mergeCell ref="A1:B1"/>
    <mergeCell ref="C1:AQ1"/>
    <mergeCell ref="A2:B2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  <mergeCell ref="AK4:AK5"/>
    <mergeCell ref="AL4:AL5"/>
    <mergeCell ref="AM4:AM5"/>
    <mergeCell ref="AN4:AN5"/>
    <mergeCell ref="AO4:AO5"/>
    <mergeCell ref="AP4:AP5"/>
    <mergeCell ref="AQ2:AQ5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42"/>
  <sheetViews>
    <sheetView workbookViewId="0">
      <selection activeCell="A1" sqref="A1:M42"/>
    </sheetView>
  </sheetViews>
  <sheetFormatPr defaultColWidth="9" defaultRowHeight="13.5"/>
  <sheetData>
    <row r="1" spans="1:13">
      <c r="A1" s="62" t="s">
        <v>386</v>
      </c>
      <c r="B1" s="106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>
      <c r="A2" s="62"/>
      <c r="B2" s="106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>
      <c r="A3" s="62" t="s">
        <v>1</v>
      </c>
      <c r="B3" s="106"/>
      <c r="C3" s="107"/>
      <c r="D3" s="107"/>
      <c r="E3" s="107" t="s">
        <v>387</v>
      </c>
      <c r="F3" s="107" t="s">
        <v>388</v>
      </c>
      <c r="G3" s="62" t="s">
        <v>389</v>
      </c>
      <c r="H3" s="62" t="s">
        <v>390</v>
      </c>
      <c r="I3" s="107" t="s">
        <v>391</v>
      </c>
      <c r="J3" s="107" t="s">
        <v>391</v>
      </c>
      <c r="K3" s="62" t="s">
        <v>392</v>
      </c>
      <c r="L3" s="62" t="s">
        <v>393</v>
      </c>
      <c r="M3" s="62" t="s">
        <v>2</v>
      </c>
    </row>
    <row r="4" spans="1:13">
      <c r="A4" s="62" t="s">
        <v>3</v>
      </c>
      <c r="B4" s="106"/>
      <c r="C4" s="62"/>
      <c r="D4" s="62"/>
      <c r="E4" s="62" t="s">
        <v>394</v>
      </c>
      <c r="F4" s="62" t="s">
        <v>7</v>
      </c>
      <c r="G4" s="62" t="s">
        <v>6</v>
      </c>
      <c r="H4" s="62" t="s">
        <v>6</v>
      </c>
      <c r="I4" s="62" t="s">
        <v>209</v>
      </c>
      <c r="J4" s="62" t="s">
        <v>6</v>
      </c>
      <c r="K4" s="62"/>
      <c r="L4" s="62"/>
      <c r="M4" s="62"/>
    </row>
    <row r="5" spans="1:13">
      <c r="A5" s="62" t="s">
        <v>8</v>
      </c>
      <c r="B5" s="106"/>
      <c r="C5" s="62" t="s">
        <v>395</v>
      </c>
      <c r="D5" s="108" t="s">
        <v>396</v>
      </c>
      <c r="E5" s="108" t="s">
        <v>10</v>
      </c>
      <c r="F5" s="108" t="s">
        <v>397</v>
      </c>
      <c r="G5" s="62" t="s">
        <v>398</v>
      </c>
      <c r="H5" s="108" t="s">
        <v>399</v>
      </c>
      <c r="I5" s="62" t="s">
        <v>400</v>
      </c>
      <c r="J5" s="62" t="s">
        <v>14</v>
      </c>
      <c r="K5" s="62"/>
      <c r="L5" s="62"/>
      <c r="M5" s="62"/>
    </row>
    <row r="6" spans="1:13">
      <c r="A6" s="62" t="s">
        <v>60</v>
      </c>
      <c r="B6" s="106" t="s">
        <v>61</v>
      </c>
      <c r="C6" s="62"/>
      <c r="D6" s="109"/>
      <c r="E6" s="109"/>
      <c r="F6" s="109"/>
      <c r="G6" s="62"/>
      <c r="H6" s="109"/>
      <c r="I6" s="62"/>
      <c r="J6" s="62"/>
      <c r="K6" s="108"/>
      <c r="L6" s="62"/>
      <c r="M6" s="62"/>
    </row>
    <row r="7" spans="1:13">
      <c r="A7" s="62">
        <v>201515077</v>
      </c>
      <c r="B7" s="106" t="s">
        <v>401</v>
      </c>
      <c r="C7" s="62">
        <v>0</v>
      </c>
      <c r="D7" s="62">
        <v>0</v>
      </c>
      <c r="E7" s="62">
        <v>0</v>
      </c>
      <c r="F7" s="62">
        <v>0.25</v>
      </c>
      <c r="G7" s="62">
        <v>0.25</v>
      </c>
      <c r="H7" s="62">
        <v>0</v>
      </c>
      <c r="I7" s="62">
        <v>0</v>
      </c>
      <c r="J7" s="106">
        <v>0</v>
      </c>
      <c r="K7" s="110">
        <v>1</v>
      </c>
      <c r="L7" s="111">
        <f>SUM(C7:J7)</f>
        <v>0.5</v>
      </c>
      <c r="M7" s="110">
        <f>K7+L7</f>
        <v>1.5</v>
      </c>
    </row>
    <row r="8" spans="1:13">
      <c r="A8" s="62">
        <v>201515078</v>
      </c>
      <c r="B8" s="106" t="s">
        <v>402</v>
      </c>
      <c r="C8" s="62">
        <v>0</v>
      </c>
      <c r="D8" s="62">
        <v>0</v>
      </c>
      <c r="E8" s="62">
        <v>0</v>
      </c>
      <c r="F8" s="62">
        <v>0.25</v>
      </c>
      <c r="G8" s="62">
        <v>0.25</v>
      </c>
      <c r="H8" s="62">
        <v>0</v>
      </c>
      <c r="I8" s="62">
        <v>0</v>
      </c>
      <c r="J8" s="106">
        <v>0</v>
      </c>
      <c r="K8" s="110">
        <v>1</v>
      </c>
      <c r="L8" s="111">
        <f t="shared" ref="L8:L42" si="0">SUM(C8:J8)</f>
        <v>0.5</v>
      </c>
      <c r="M8" s="110">
        <f t="shared" ref="M8:M42" si="1">K8+L8</f>
        <v>1.5</v>
      </c>
    </row>
    <row r="9" spans="1:13">
      <c r="A9" s="62">
        <v>201515079</v>
      </c>
      <c r="B9" s="106" t="s">
        <v>403</v>
      </c>
      <c r="C9" s="62">
        <v>0</v>
      </c>
      <c r="D9" s="62">
        <v>0</v>
      </c>
      <c r="E9" s="62">
        <v>0</v>
      </c>
      <c r="F9" s="62">
        <v>0</v>
      </c>
      <c r="G9" s="62">
        <v>0.25</v>
      </c>
      <c r="H9" s="62">
        <v>0</v>
      </c>
      <c r="I9" s="62">
        <v>0</v>
      </c>
      <c r="J9" s="106">
        <v>0</v>
      </c>
      <c r="K9" s="110">
        <v>0.75</v>
      </c>
      <c r="L9" s="111">
        <f t="shared" si="0"/>
        <v>0.25</v>
      </c>
      <c r="M9" s="110">
        <f t="shared" si="1"/>
        <v>1</v>
      </c>
    </row>
    <row r="10" spans="1:13">
      <c r="A10" s="62">
        <v>201515080</v>
      </c>
      <c r="B10" s="106" t="s">
        <v>404</v>
      </c>
      <c r="C10" s="62">
        <v>0</v>
      </c>
      <c r="D10" s="62">
        <v>0</v>
      </c>
      <c r="E10" s="62">
        <v>0</v>
      </c>
      <c r="F10" s="62">
        <v>0</v>
      </c>
      <c r="G10" s="62">
        <v>0.25</v>
      </c>
      <c r="H10" s="62">
        <v>0</v>
      </c>
      <c r="I10" s="62">
        <v>0</v>
      </c>
      <c r="J10" s="106">
        <v>0</v>
      </c>
      <c r="K10" s="110">
        <v>1</v>
      </c>
      <c r="L10" s="111">
        <f t="shared" si="0"/>
        <v>0.25</v>
      </c>
      <c r="M10" s="110">
        <f t="shared" si="1"/>
        <v>1.25</v>
      </c>
    </row>
    <row r="11" spans="1:13">
      <c r="A11" s="62">
        <v>201515081</v>
      </c>
      <c r="B11" s="106" t="s">
        <v>405</v>
      </c>
      <c r="C11" s="62">
        <v>0</v>
      </c>
      <c r="D11" s="62">
        <v>0</v>
      </c>
      <c r="E11" s="62">
        <v>0</v>
      </c>
      <c r="F11" s="62">
        <v>0</v>
      </c>
      <c r="G11" s="62">
        <v>0.25</v>
      </c>
      <c r="H11" s="62">
        <v>0</v>
      </c>
      <c r="I11" s="62">
        <v>0</v>
      </c>
      <c r="J11" s="106">
        <v>0</v>
      </c>
      <c r="K11" s="110">
        <v>0.75</v>
      </c>
      <c r="L11" s="111">
        <f t="shared" si="0"/>
        <v>0.25</v>
      </c>
      <c r="M11" s="110">
        <f t="shared" si="1"/>
        <v>1</v>
      </c>
    </row>
    <row r="12" spans="1:13">
      <c r="A12" s="62">
        <v>201515082</v>
      </c>
      <c r="B12" s="106" t="s">
        <v>406</v>
      </c>
      <c r="C12" s="62">
        <v>0</v>
      </c>
      <c r="D12" s="62">
        <v>0</v>
      </c>
      <c r="E12" s="62">
        <v>0</v>
      </c>
      <c r="F12" s="62">
        <v>0.25</v>
      </c>
      <c r="G12" s="62">
        <v>0</v>
      </c>
      <c r="H12" s="62">
        <v>0</v>
      </c>
      <c r="I12" s="62">
        <v>0</v>
      </c>
      <c r="J12" s="106">
        <v>0</v>
      </c>
      <c r="K12" s="110">
        <v>0.5</v>
      </c>
      <c r="L12" s="111">
        <f t="shared" si="0"/>
        <v>0.25</v>
      </c>
      <c r="M12" s="110">
        <f t="shared" si="1"/>
        <v>0.75</v>
      </c>
    </row>
    <row r="13" spans="1:13">
      <c r="A13" s="62">
        <v>201515083</v>
      </c>
      <c r="B13" s="106" t="s">
        <v>407</v>
      </c>
      <c r="C13" s="62">
        <v>0</v>
      </c>
      <c r="D13" s="62">
        <v>0</v>
      </c>
      <c r="E13" s="62">
        <v>0</v>
      </c>
      <c r="F13" s="62">
        <v>0.25</v>
      </c>
      <c r="G13" s="62">
        <v>0.25</v>
      </c>
      <c r="H13" s="62">
        <v>0</v>
      </c>
      <c r="I13" s="62">
        <v>0.25</v>
      </c>
      <c r="J13" s="106">
        <v>0</v>
      </c>
      <c r="K13" s="110">
        <v>0</v>
      </c>
      <c r="L13" s="111">
        <f t="shared" si="0"/>
        <v>0.75</v>
      </c>
      <c r="M13" s="110">
        <f t="shared" si="1"/>
        <v>0.75</v>
      </c>
    </row>
    <row r="14" spans="1:13">
      <c r="A14" s="62">
        <v>201515084</v>
      </c>
      <c r="B14" s="106" t="s">
        <v>408</v>
      </c>
      <c r="C14" s="62">
        <v>0</v>
      </c>
      <c r="D14" s="62">
        <v>0</v>
      </c>
      <c r="E14" s="62">
        <v>0</v>
      </c>
      <c r="F14" s="62">
        <v>0.25</v>
      </c>
      <c r="G14" s="62">
        <v>0.25</v>
      </c>
      <c r="H14" s="62">
        <v>0</v>
      </c>
      <c r="I14" s="62">
        <v>0.25</v>
      </c>
      <c r="J14" s="106">
        <v>0</v>
      </c>
      <c r="K14" s="110">
        <v>0.5</v>
      </c>
      <c r="L14" s="111">
        <f t="shared" si="0"/>
        <v>0.75</v>
      </c>
      <c r="M14" s="110">
        <f t="shared" si="1"/>
        <v>1.25</v>
      </c>
    </row>
    <row r="15" spans="1:13">
      <c r="A15" s="62">
        <v>201515085</v>
      </c>
      <c r="B15" s="106" t="s">
        <v>409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106">
        <v>0</v>
      </c>
      <c r="K15" s="110">
        <v>0.5</v>
      </c>
      <c r="L15" s="111">
        <f t="shared" si="0"/>
        <v>0</v>
      </c>
      <c r="M15" s="110">
        <f t="shared" si="1"/>
        <v>0.5</v>
      </c>
    </row>
    <row r="16" spans="1:13">
      <c r="A16" s="62">
        <v>201515086</v>
      </c>
      <c r="B16" s="106" t="s">
        <v>410</v>
      </c>
      <c r="C16" s="62">
        <v>0</v>
      </c>
      <c r="D16" s="62">
        <v>0</v>
      </c>
      <c r="E16" s="62">
        <v>0</v>
      </c>
      <c r="F16" s="62">
        <v>0.25</v>
      </c>
      <c r="G16" s="62">
        <v>0</v>
      </c>
      <c r="H16" s="62">
        <v>0</v>
      </c>
      <c r="I16" s="62">
        <v>0</v>
      </c>
      <c r="J16" s="106">
        <v>0</v>
      </c>
      <c r="K16" s="110">
        <v>0.75</v>
      </c>
      <c r="L16" s="111">
        <f t="shared" si="0"/>
        <v>0.25</v>
      </c>
      <c r="M16" s="110">
        <f t="shared" si="1"/>
        <v>1</v>
      </c>
    </row>
    <row r="17" spans="1:13">
      <c r="A17" s="62">
        <v>201515087</v>
      </c>
      <c r="B17" s="106" t="s">
        <v>411</v>
      </c>
      <c r="C17" s="62">
        <v>0</v>
      </c>
      <c r="D17" s="62">
        <v>0</v>
      </c>
      <c r="E17" s="62">
        <v>0</v>
      </c>
      <c r="F17" s="62">
        <v>0</v>
      </c>
      <c r="G17" s="62">
        <v>0.25</v>
      </c>
      <c r="H17" s="62">
        <v>0</v>
      </c>
      <c r="I17" s="62">
        <v>0</v>
      </c>
      <c r="J17" s="106">
        <v>0</v>
      </c>
      <c r="K17" s="110">
        <v>0.75</v>
      </c>
      <c r="L17" s="111">
        <f t="shared" si="0"/>
        <v>0.25</v>
      </c>
      <c r="M17" s="110">
        <f t="shared" si="1"/>
        <v>1</v>
      </c>
    </row>
    <row r="18" spans="1:13">
      <c r="A18" s="62">
        <v>201515088</v>
      </c>
      <c r="B18" s="106" t="s">
        <v>412</v>
      </c>
      <c r="C18" s="62">
        <v>0</v>
      </c>
      <c r="D18" s="62">
        <v>0</v>
      </c>
      <c r="E18" s="62">
        <v>0</v>
      </c>
      <c r="F18" s="62">
        <v>0.25</v>
      </c>
      <c r="G18" s="62">
        <v>0.25</v>
      </c>
      <c r="H18" s="62">
        <v>0</v>
      </c>
      <c r="I18" s="62">
        <v>0</v>
      </c>
      <c r="J18" s="106">
        <v>0</v>
      </c>
      <c r="K18" s="110">
        <v>1.25</v>
      </c>
      <c r="L18" s="111">
        <f t="shared" si="0"/>
        <v>0.5</v>
      </c>
      <c r="M18" s="110">
        <f t="shared" si="1"/>
        <v>1.75</v>
      </c>
    </row>
    <row r="19" spans="1:13">
      <c r="A19" s="62">
        <v>201515089</v>
      </c>
      <c r="B19" s="106" t="s">
        <v>413</v>
      </c>
      <c r="C19" s="62">
        <v>0</v>
      </c>
      <c r="D19" s="62">
        <v>0</v>
      </c>
      <c r="E19" s="62">
        <v>0</v>
      </c>
      <c r="F19" s="62">
        <v>0</v>
      </c>
      <c r="G19" s="62">
        <v>0.25</v>
      </c>
      <c r="H19" s="62">
        <v>0</v>
      </c>
      <c r="I19" s="62">
        <v>0.25</v>
      </c>
      <c r="J19" s="106">
        <v>0</v>
      </c>
      <c r="K19" s="110">
        <v>0.5</v>
      </c>
      <c r="L19" s="111">
        <f t="shared" si="0"/>
        <v>0.5</v>
      </c>
      <c r="M19" s="110">
        <f t="shared" si="1"/>
        <v>1</v>
      </c>
    </row>
    <row r="20" spans="1:13">
      <c r="A20" s="62">
        <v>201515090</v>
      </c>
      <c r="B20" s="106" t="s">
        <v>414</v>
      </c>
      <c r="C20" s="62">
        <v>0</v>
      </c>
      <c r="D20" s="62">
        <v>0</v>
      </c>
      <c r="E20" s="62">
        <v>0</v>
      </c>
      <c r="F20" s="62">
        <v>0</v>
      </c>
      <c r="G20" s="62">
        <v>0.25</v>
      </c>
      <c r="H20" s="62">
        <v>0</v>
      </c>
      <c r="I20" s="62">
        <v>0.25</v>
      </c>
      <c r="J20" s="106">
        <v>0</v>
      </c>
      <c r="K20" s="110">
        <v>0.75</v>
      </c>
      <c r="L20" s="111">
        <f t="shared" si="0"/>
        <v>0.5</v>
      </c>
      <c r="M20" s="110">
        <f t="shared" si="1"/>
        <v>1.25</v>
      </c>
    </row>
    <row r="21" spans="1:13">
      <c r="A21" s="62">
        <v>201515091</v>
      </c>
      <c r="B21" s="106" t="s">
        <v>415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106">
        <v>0</v>
      </c>
      <c r="K21" s="110">
        <v>0.5</v>
      </c>
      <c r="L21" s="111">
        <f t="shared" si="0"/>
        <v>0</v>
      </c>
      <c r="M21" s="110">
        <f t="shared" si="1"/>
        <v>0.5</v>
      </c>
    </row>
    <row r="22" spans="1:13">
      <c r="A22" s="62">
        <v>201515092</v>
      </c>
      <c r="B22" s="106" t="s">
        <v>416</v>
      </c>
      <c r="C22" s="62">
        <v>0</v>
      </c>
      <c r="D22" s="62">
        <v>0</v>
      </c>
      <c r="E22" s="62">
        <v>0</v>
      </c>
      <c r="F22" s="62">
        <v>0.25</v>
      </c>
      <c r="G22" s="62">
        <v>0.25</v>
      </c>
      <c r="H22" s="62">
        <v>0</v>
      </c>
      <c r="I22" s="62">
        <v>0</v>
      </c>
      <c r="J22" s="106">
        <v>0</v>
      </c>
      <c r="K22" s="110">
        <v>0.75</v>
      </c>
      <c r="L22" s="111">
        <f t="shared" si="0"/>
        <v>0.5</v>
      </c>
      <c r="M22" s="110">
        <f t="shared" si="1"/>
        <v>1.25</v>
      </c>
    </row>
    <row r="23" spans="1:13">
      <c r="A23" s="62">
        <v>201515093</v>
      </c>
      <c r="B23" s="106" t="s">
        <v>417</v>
      </c>
      <c r="C23" s="62">
        <v>0</v>
      </c>
      <c r="D23" s="62">
        <v>0</v>
      </c>
      <c r="E23" s="62">
        <v>0</v>
      </c>
      <c r="F23" s="62">
        <v>0.25</v>
      </c>
      <c r="G23" s="62">
        <v>0.25</v>
      </c>
      <c r="H23" s="62">
        <v>0</v>
      </c>
      <c r="I23" s="62">
        <v>0</v>
      </c>
      <c r="J23" s="106">
        <v>0</v>
      </c>
      <c r="K23" s="110">
        <v>0.75</v>
      </c>
      <c r="L23" s="111">
        <f t="shared" si="0"/>
        <v>0.5</v>
      </c>
      <c r="M23" s="110">
        <f t="shared" si="1"/>
        <v>1.25</v>
      </c>
    </row>
    <row r="24" spans="1:13">
      <c r="A24" s="62">
        <v>201515094</v>
      </c>
      <c r="B24" s="106" t="s">
        <v>418</v>
      </c>
      <c r="C24" s="62">
        <v>0</v>
      </c>
      <c r="D24" s="62">
        <v>0</v>
      </c>
      <c r="E24" s="62">
        <v>0.25</v>
      </c>
      <c r="F24" s="62">
        <v>0.25</v>
      </c>
      <c r="G24" s="62">
        <v>0.25</v>
      </c>
      <c r="H24" s="62">
        <v>0</v>
      </c>
      <c r="I24" s="62">
        <v>0</v>
      </c>
      <c r="J24" s="106">
        <v>0</v>
      </c>
      <c r="K24" s="110">
        <v>1</v>
      </c>
      <c r="L24" s="111">
        <f t="shared" si="0"/>
        <v>0.75</v>
      </c>
      <c r="M24" s="110">
        <f t="shared" si="1"/>
        <v>1.75</v>
      </c>
    </row>
    <row r="25" spans="1:13">
      <c r="A25" s="62">
        <v>201515095</v>
      </c>
      <c r="B25" s="106" t="s">
        <v>419</v>
      </c>
      <c r="C25" s="62">
        <v>0</v>
      </c>
      <c r="D25" s="62">
        <v>0</v>
      </c>
      <c r="E25" s="62">
        <v>0</v>
      </c>
      <c r="F25" s="62">
        <v>0.25</v>
      </c>
      <c r="G25" s="62">
        <v>0.25</v>
      </c>
      <c r="H25" s="62">
        <v>0</v>
      </c>
      <c r="I25" s="62">
        <v>0</v>
      </c>
      <c r="J25" s="106">
        <v>0</v>
      </c>
      <c r="K25" s="110">
        <v>1</v>
      </c>
      <c r="L25" s="111">
        <f t="shared" si="0"/>
        <v>0.5</v>
      </c>
      <c r="M25" s="110">
        <f t="shared" si="1"/>
        <v>1.5</v>
      </c>
    </row>
    <row r="26" spans="1:13">
      <c r="A26" s="62">
        <v>201515096</v>
      </c>
      <c r="B26" s="106" t="s">
        <v>420</v>
      </c>
      <c r="C26" s="62">
        <v>0</v>
      </c>
      <c r="D26" s="62">
        <v>0.25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106">
        <v>0</v>
      </c>
      <c r="K26" s="110">
        <v>1</v>
      </c>
      <c r="L26" s="111">
        <f t="shared" si="0"/>
        <v>0.25</v>
      </c>
      <c r="M26" s="110">
        <f t="shared" si="1"/>
        <v>1.25</v>
      </c>
    </row>
    <row r="27" spans="1:13">
      <c r="A27" s="62">
        <v>201515097</v>
      </c>
      <c r="B27" s="106" t="s">
        <v>421</v>
      </c>
      <c r="C27" s="62">
        <v>0</v>
      </c>
      <c r="D27" s="62">
        <v>0.25</v>
      </c>
      <c r="E27" s="62">
        <v>0</v>
      </c>
      <c r="F27" s="62">
        <v>0</v>
      </c>
      <c r="G27" s="62">
        <v>0.25</v>
      </c>
      <c r="H27" s="62">
        <v>0</v>
      </c>
      <c r="I27" s="62">
        <v>0</v>
      </c>
      <c r="J27" s="106">
        <v>0</v>
      </c>
      <c r="K27" s="110">
        <v>1</v>
      </c>
      <c r="L27" s="111">
        <f t="shared" si="0"/>
        <v>0.5</v>
      </c>
      <c r="M27" s="110">
        <f t="shared" si="1"/>
        <v>1.5</v>
      </c>
    </row>
    <row r="28" spans="1:13">
      <c r="A28" s="62">
        <v>201515099</v>
      </c>
      <c r="B28" s="106" t="s">
        <v>422</v>
      </c>
      <c r="C28" s="62">
        <v>0</v>
      </c>
      <c r="D28" s="62">
        <v>0.25</v>
      </c>
      <c r="E28" s="62">
        <v>0</v>
      </c>
      <c r="F28" s="62">
        <v>0</v>
      </c>
      <c r="G28" s="62">
        <v>0.25</v>
      </c>
      <c r="H28" s="62">
        <v>0</v>
      </c>
      <c r="I28" s="62">
        <v>0</v>
      </c>
      <c r="J28" s="106">
        <v>0</v>
      </c>
      <c r="K28" s="110">
        <v>1.25</v>
      </c>
      <c r="L28" s="111">
        <f t="shared" si="0"/>
        <v>0.5</v>
      </c>
      <c r="M28" s="110">
        <f t="shared" si="1"/>
        <v>1.75</v>
      </c>
    </row>
    <row r="29" spans="1:13">
      <c r="A29" s="62">
        <v>201515100</v>
      </c>
      <c r="B29" s="106" t="s">
        <v>423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106">
        <v>0</v>
      </c>
      <c r="K29" s="110">
        <v>1.25</v>
      </c>
      <c r="L29" s="111">
        <f t="shared" si="0"/>
        <v>0</v>
      </c>
      <c r="M29" s="110">
        <f t="shared" si="1"/>
        <v>1.25</v>
      </c>
    </row>
    <row r="30" spans="1:13">
      <c r="A30" s="62">
        <v>201515101</v>
      </c>
      <c r="B30" s="106" t="s">
        <v>424</v>
      </c>
      <c r="C30" s="62">
        <v>0</v>
      </c>
      <c r="D30" s="62">
        <v>0</v>
      </c>
      <c r="E30" s="62">
        <v>0</v>
      </c>
      <c r="F30" s="62">
        <v>0.25</v>
      </c>
      <c r="G30" s="62">
        <v>0.25</v>
      </c>
      <c r="H30" s="62">
        <v>0.25</v>
      </c>
      <c r="I30" s="62">
        <v>0</v>
      </c>
      <c r="J30" s="106">
        <v>0.25</v>
      </c>
      <c r="K30" s="110">
        <v>1</v>
      </c>
      <c r="L30" s="111">
        <f t="shared" si="0"/>
        <v>1</v>
      </c>
      <c r="M30" s="110">
        <f t="shared" si="1"/>
        <v>2</v>
      </c>
    </row>
    <row r="31" spans="1:13">
      <c r="A31" s="62">
        <v>201515102</v>
      </c>
      <c r="B31" s="106" t="s">
        <v>425</v>
      </c>
      <c r="C31" s="62">
        <v>0.25</v>
      </c>
      <c r="D31" s="62">
        <v>0</v>
      </c>
      <c r="E31" s="62">
        <v>0</v>
      </c>
      <c r="F31" s="62">
        <v>0.25</v>
      </c>
      <c r="G31" s="62">
        <v>0.25</v>
      </c>
      <c r="H31" s="62">
        <v>0.25</v>
      </c>
      <c r="I31" s="62">
        <v>0</v>
      </c>
      <c r="J31" s="106">
        <v>0.25</v>
      </c>
      <c r="K31" s="110">
        <v>1</v>
      </c>
      <c r="L31" s="111">
        <f t="shared" si="0"/>
        <v>1.25</v>
      </c>
      <c r="M31" s="110">
        <f t="shared" si="1"/>
        <v>2.25</v>
      </c>
    </row>
    <row r="32" spans="1:13">
      <c r="A32" s="62">
        <v>201515103</v>
      </c>
      <c r="B32" s="106" t="s">
        <v>426</v>
      </c>
      <c r="C32" s="62">
        <v>0.25</v>
      </c>
      <c r="D32" s="62">
        <v>0</v>
      </c>
      <c r="E32" s="62">
        <v>0</v>
      </c>
      <c r="F32" s="62">
        <v>0.25</v>
      </c>
      <c r="G32" s="62">
        <v>0.25</v>
      </c>
      <c r="H32" s="62">
        <v>0.25</v>
      </c>
      <c r="I32" s="62">
        <v>0</v>
      </c>
      <c r="J32" s="106">
        <v>0.25</v>
      </c>
      <c r="K32" s="110">
        <v>1.25</v>
      </c>
      <c r="L32" s="111">
        <f t="shared" si="0"/>
        <v>1.25</v>
      </c>
      <c r="M32" s="110">
        <f t="shared" si="1"/>
        <v>2.5</v>
      </c>
    </row>
    <row r="33" spans="1:13">
      <c r="A33" s="62">
        <v>201515104</v>
      </c>
      <c r="B33" s="106" t="s">
        <v>427</v>
      </c>
      <c r="C33" s="62">
        <v>0</v>
      </c>
      <c r="D33" s="62">
        <v>0.25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106">
        <v>0</v>
      </c>
      <c r="K33" s="110">
        <v>1</v>
      </c>
      <c r="L33" s="111">
        <f t="shared" si="0"/>
        <v>0.25</v>
      </c>
      <c r="M33" s="110">
        <f t="shared" si="1"/>
        <v>1.25</v>
      </c>
    </row>
    <row r="34" spans="1:13">
      <c r="A34" s="62">
        <v>201515105</v>
      </c>
      <c r="B34" s="106" t="s">
        <v>428</v>
      </c>
      <c r="C34" s="62">
        <v>0</v>
      </c>
      <c r="D34" s="62">
        <v>0</v>
      </c>
      <c r="E34" s="62">
        <v>0</v>
      </c>
      <c r="F34" s="62">
        <v>0.25</v>
      </c>
      <c r="G34" s="62">
        <v>0.25</v>
      </c>
      <c r="H34" s="62">
        <v>0</v>
      </c>
      <c r="I34" s="62">
        <v>0.25</v>
      </c>
      <c r="J34" s="106">
        <v>0</v>
      </c>
      <c r="K34" s="110">
        <v>0.25</v>
      </c>
      <c r="L34" s="111">
        <f t="shared" si="0"/>
        <v>0.75</v>
      </c>
      <c r="M34" s="110">
        <f t="shared" si="1"/>
        <v>1</v>
      </c>
    </row>
    <row r="35" spans="1:13">
      <c r="A35" s="62">
        <v>201515106</v>
      </c>
      <c r="B35" s="106" t="s">
        <v>429</v>
      </c>
      <c r="C35" s="62">
        <v>0</v>
      </c>
      <c r="D35" s="62">
        <v>0</v>
      </c>
      <c r="E35" s="62">
        <v>0</v>
      </c>
      <c r="F35" s="62">
        <v>0.25</v>
      </c>
      <c r="G35" s="62">
        <v>0.25</v>
      </c>
      <c r="H35" s="62">
        <v>0</v>
      </c>
      <c r="I35" s="62">
        <v>0.25</v>
      </c>
      <c r="J35" s="106">
        <v>0</v>
      </c>
      <c r="K35" s="110">
        <v>1.25</v>
      </c>
      <c r="L35" s="111">
        <f t="shared" si="0"/>
        <v>0.75</v>
      </c>
      <c r="M35" s="110">
        <f t="shared" si="1"/>
        <v>2</v>
      </c>
    </row>
    <row r="36" spans="1:13">
      <c r="A36" s="62">
        <v>201515107</v>
      </c>
      <c r="B36" s="106" t="s">
        <v>430</v>
      </c>
      <c r="C36" s="62">
        <v>0</v>
      </c>
      <c r="D36" s="62">
        <v>0</v>
      </c>
      <c r="E36" s="62">
        <v>0</v>
      </c>
      <c r="F36" s="62">
        <v>0.25</v>
      </c>
      <c r="G36" s="62">
        <v>0.25</v>
      </c>
      <c r="H36" s="62">
        <v>0</v>
      </c>
      <c r="I36" s="62">
        <v>0</v>
      </c>
      <c r="J36" s="106">
        <v>0</v>
      </c>
      <c r="K36" s="110">
        <v>0.25</v>
      </c>
      <c r="L36" s="111">
        <f t="shared" si="0"/>
        <v>0.5</v>
      </c>
      <c r="M36" s="110">
        <f t="shared" si="1"/>
        <v>0.75</v>
      </c>
    </row>
    <row r="37" spans="1:13">
      <c r="A37" s="62">
        <v>201515109</v>
      </c>
      <c r="B37" s="106" t="s">
        <v>431</v>
      </c>
      <c r="C37" s="62">
        <v>0</v>
      </c>
      <c r="D37" s="62">
        <v>0</v>
      </c>
      <c r="E37" s="62">
        <v>0</v>
      </c>
      <c r="F37" s="62">
        <v>0</v>
      </c>
      <c r="G37" s="62">
        <v>0.25</v>
      </c>
      <c r="H37" s="62">
        <v>0</v>
      </c>
      <c r="I37" s="62">
        <v>0</v>
      </c>
      <c r="J37" s="106">
        <v>0</v>
      </c>
      <c r="K37" s="110">
        <v>0.5</v>
      </c>
      <c r="L37" s="111">
        <f t="shared" si="0"/>
        <v>0.25</v>
      </c>
      <c r="M37" s="110">
        <f t="shared" si="1"/>
        <v>0.75</v>
      </c>
    </row>
    <row r="38" spans="1:13">
      <c r="A38" s="62">
        <v>201515110</v>
      </c>
      <c r="B38" s="106" t="s">
        <v>432</v>
      </c>
      <c r="C38" s="62">
        <v>0</v>
      </c>
      <c r="D38" s="62">
        <v>0</v>
      </c>
      <c r="E38" s="62">
        <v>0</v>
      </c>
      <c r="F38" s="62">
        <v>0.25</v>
      </c>
      <c r="G38" s="62">
        <v>0.25</v>
      </c>
      <c r="H38" s="62">
        <v>0.25</v>
      </c>
      <c r="I38" s="62">
        <v>0</v>
      </c>
      <c r="J38" s="106">
        <v>0.25</v>
      </c>
      <c r="K38" s="110">
        <v>1.75</v>
      </c>
      <c r="L38" s="111">
        <f t="shared" si="0"/>
        <v>1</v>
      </c>
      <c r="M38" s="110">
        <f t="shared" si="1"/>
        <v>2.75</v>
      </c>
    </row>
    <row r="39" spans="1:13">
      <c r="A39" s="62">
        <v>201515111</v>
      </c>
      <c r="B39" s="106" t="s">
        <v>433</v>
      </c>
      <c r="C39" s="62">
        <v>0</v>
      </c>
      <c r="D39" s="62">
        <v>0</v>
      </c>
      <c r="E39" s="62">
        <v>0</v>
      </c>
      <c r="F39" s="62">
        <v>0.25</v>
      </c>
      <c r="G39" s="62">
        <v>0.25</v>
      </c>
      <c r="H39" s="62">
        <v>0</v>
      </c>
      <c r="I39" s="62">
        <v>0.25</v>
      </c>
      <c r="J39" s="106">
        <v>0</v>
      </c>
      <c r="K39" s="110">
        <v>0.75</v>
      </c>
      <c r="L39" s="111">
        <f t="shared" si="0"/>
        <v>0.75</v>
      </c>
      <c r="M39" s="110">
        <f t="shared" si="1"/>
        <v>1.5</v>
      </c>
    </row>
    <row r="40" spans="1:13">
      <c r="A40" s="62">
        <v>201515112</v>
      </c>
      <c r="B40" s="106" t="s">
        <v>434</v>
      </c>
      <c r="C40" s="62">
        <v>0</v>
      </c>
      <c r="D40" s="62">
        <v>0</v>
      </c>
      <c r="E40" s="62">
        <v>0</v>
      </c>
      <c r="F40" s="62">
        <v>0.25</v>
      </c>
      <c r="G40" s="62">
        <v>0.25</v>
      </c>
      <c r="H40" s="62">
        <v>0</v>
      </c>
      <c r="I40" s="62">
        <v>0.25</v>
      </c>
      <c r="J40" s="106">
        <v>0</v>
      </c>
      <c r="K40" s="110">
        <v>0.75</v>
      </c>
      <c r="L40" s="111">
        <f t="shared" si="0"/>
        <v>0.75</v>
      </c>
      <c r="M40" s="110">
        <f t="shared" si="1"/>
        <v>1.5</v>
      </c>
    </row>
    <row r="41" spans="1:13">
      <c r="A41" s="62">
        <v>201515113</v>
      </c>
      <c r="B41" s="106" t="s">
        <v>435</v>
      </c>
      <c r="C41" s="62">
        <v>0.25</v>
      </c>
      <c r="D41" s="62">
        <v>0</v>
      </c>
      <c r="E41" s="62">
        <v>0</v>
      </c>
      <c r="F41" s="62">
        <v>0.25</v>
      </c>
      <c r="G41" s="62">
        <v>0.25</v>
      </c>
      <c r="H41" s="62">
        <v>0.25</v>
      </c>
      <c r="I41" s="62">
        <v>0</v>
      </c>
      <c r="J41" s="106">
        <v>0.25</v>
      </c>
      <c r="K41" s="110">
        <v>1.25</v>
      </c>
      <c r="L41" s="111">
        <f t="shared" si="0"/>
        <v>1.25</v>
      </c>
      <c r="M41" s="110">
        <f t="shared" si="1"/>
        <v>2.5</v>
      </c>
    </row>
    <row r="42" spans="1:13">
      <c r="A42" s="62">
        <v>201515114</v>
      </c>
      <c r="B42" s="106" t="s">
        <v>436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106">
        <v>0</v>
      </c>
      <c r="K42" s="110">
        <v>0.5</v>
      </c>
      <c r="L42" s="111">
        <f t="shared" si="0"/>
        <v>0</v>
      </c>
      <c r="M42" s="110">
        <f t="shared" si="1"/>
        <v>0.5</v>
      </c>
    </row>
  </sheetData>
  <mergeCells count="16">
    <mergeCell ref="A3:B3"/>
    <mergeCell ref="A4:B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3:K6"/>
    <mergeCell ref="L3:L6"/>
    <mergeCell ref="M3:M6"/>
    <mergeCell ref="A1:B2"/>
    <mergeCell ref="C1:M2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9"/>
  <sheetViews>
    <sheetView workbookViewId="0">
      <selection activeCell="A1" sqref="A1:P39"/>
    </sheetView>
  </sheetViews>
  <sheetFormatPr defaultColWidth="9" defaultRowHeight="13.5"/>
  <sheetData>
    <row r="1" ht="31.5" spans="1:16">
      <c r="A1" s="65" t="s">
        <v>437</v>
      </c>
      <c r="B1" s="66"/>
      <c r="C1" s="67" t="s">
        <v>438</v>
      </c>
      <c r="D1" s="68"/>
      <c r="E1" s="68"/>
      <c r="F1" s="68"/>
      <c r="G1" s="68"/>
      <c r="H1" s="68"/>
      <c r="I1" s="68"/>
      <c r="J1" s="68"/>
      <c r="K1" s="68"/>
      <c r="L1" s="91"/>
      <c r="M1" s="92"/>
      <c r="N1" s="92"/>
      <c r="O1" s="93" t="s">
        <v>439</v>
      </c>
      <c r="P1" s="93"/>
    </row>
    <row r="2" ht="14.25" spans="1:16">
      <c r="A2" s="69" t="s">
        <v>1</v>
      </c>
      <c r="B2" s="69"/>
      <c r="C2" s="70">
        <v>4.27</v>
      </c>
      <c r="D2" s="70">
        <v>4.27</v>
      </c>
      <c r="E2" s="70">
        <v>4.28</v>
      </c>
      <c r="F2" s="70">
        <v>5.12</v>
      </c>
      <c r="G2" s="70">
        <v>5.17</v>
      </c>
      <c r="H2" s="70">
        <v>5.18</v>
      </c>
      <c r="I2" s="94">
        <v>5.19</v>
      </c>
      <c r="J2" s="94">
        <v>5.19</v>
      </c>
      <c r="K2" s="94">
        <v>5.23</v>
      </c>
      <c r="L2" s="94"/>
      <c r="M2" s="95"/>
      <c r="N2" s="95"/>
      <c r="O2" s="70">
        <v>5.12</v>
      </c>
      <c r="P2" s="62"/>
    </row>
    <row r="3" ht="28.5" spans="1:16">
      <c r="A3" s="69" t="s">
        <v>3</v>
      </c>
      <c r="B3" s="69"/>
      <c r="C3" s="70" t="s">
        <v>6</v>
      </c>
      <c r="D3" s="71" t="s">
        <v>7</v>
      </c>
      <c r="E3" s="71" t="s">
        <v>440</v>
      </c>
      <c r="F3" s="72" t="s">
        <v>6</v>
      </c>
      <c r="G3" s="71" t="s">
        <v>6</v>
      </c>
      <c r="H3" s="72" t="s">
        <v>6</v>
      </c>
      <c r="I3" s="70" t="s">
        <v>441</v>
      </c>
      <c r="J3" s="70" t="s">
        <v>6</v>
      </c>
      <c r="K3" s="71" t="s">
        <v>7</v>
      </c>
      <c r="L3" s="96" t="s">
        <v>2</v>
      </c>
      <c r="M3" s="95"/>
      <c r="N3" s="95"/>
      <c r="O3" s="72" t="s">
        <v>6</v>
      </c>
      <c r="P3" s="96" t="s">
        <v>2</v>
      </c>
    </row>
    <row r="4" ht="14.25" spans="1:16">
      <c r="A4" s="69" t="s">
        <v>8</v>
      </c>
      <c r="B4" s="69"/>
      <c r="C4" s="73" t="s">
        <v>442</v>
      </c>
      <c r="D4" s="73" t="s">
        <v>397</v>
      </c>
      <c r="E4" s="73" t="s">
        <v>443</v>
      </c>
      <c r="F4" s="74" t="s">
        <v>444</v>
      </c>
      <c r="G4" s="74" t="s">
        <v>445</v>
      </c>
      <c r="H4" s="75" t="s">
        <v>446</v>
      </c>
      <c r="I4" s="97" t="s">
        <v>213</v>
      </c>
      <c r="J4" s="97" t="s">
        <v>14</v>
      </c>
      <c r="K4" s="75" t="s">
        <v>447</v>
      </c>
      <c r="L4" s="98"/>
      <c r="M4" s="88"/>
      <c r="N4" s="88"/>
      <c r="O4" s="74" t="s">
        <v>444</v>
      </c>
      <c r="P4" s="98"/>
    </row>
    <row r="5" spans="1:16">
      <c r="A5" s="62" t="s">
        <v>60</v>
      </c>
      <c r="B5" s="62" t="s">
        <v>61</v>
      </c>
      <c r="C5" s="76"/>
      <c r="D5" s="76"/>
      <c r="E5" s="76"/>
      <c r="F5" s="77"/>
      <c r="G5" s="77"/>
      <c r="H5" s="78"/>
      <c r="I5" s="99"/>
      <c r="J5" s="75"/>
      <c r="K5" s="78"/>
      <c r="L5" s="98"/>
      <c r="M5" s="88"/>
      <c r="N5" s="88"/>
      <c r="O5" s="77"/>
      <c r="P5" s="98"/>
    </row>
    <row r="6" ht="14.25" spans="1:16">
      <c r="A6" s="79" t="s">
        <v>448</v>
      </c>
      <c r="B6" s="80" t="s">
        <v>449</v>
      </c>
      <c r="C6" s="81"/>
      <c r="D6" s="82"/>
      <c r="E6" s="82"/>
      <c r="F6" s="82"/>
      <c r="G6" s="82"/>
      <c r="H6" s="83"/>
      <c r="I6" s="83">
        <v>0.25</v>
      </c>
      <c r="J6" s="83"/>
      <c r="K6" s="83"/>
      <c r="L6" s="100">
        <f>SUM(C6:K6)</f>
        <v>0.25</v>
      </c>
      <c r="M6" s="57"/>
      <c r="N6" s="57"/>
      <c r="O6" s="101"/>
      <c r="P6" s="100">
        <f>O6</f>
        <v>0</v>
      </c>
    </row>
    <row r="7" ht="14.25" spans="1:16">
      <c r="A7" s="84" t="s">
        <v>450</v>
      </c>
      <c r="B7" s="85" t="s">
        <v>451</v>
      </c>
      <c r="C7" s="86"/>
      <c r="D7" s="87"/>
      <c r="E7" s="87"/>
      <c r="F7" s="87"/>
      <c r="G7" s="87"/>
      <c r="H7" s="88">
        <v>0.25</v>
      </c>
      <c r="I7" s="88">
        <v>0.25</v>
      </c>
      <c r="J7" s="88"/>
      <c r="K7" s="88"/>
      <c r="L7" s="102">
        <f t="shared" ref="L7:L39" si="0">SUM(C7:K7)</f>
        <v>0.5</v>
      </c>
      <c r="M7" s="57"/>
      <c r="N7" s="57"/>
      <c r="O7" s="103"/>
      <c r="P7" s="102">
        <f t="shared" ref="P7:P39" si="1">O7</f>
        <v>0</v>
      </c>
    </row>
    <row r="8" ht="14.25" spans="1:16">
      <c r="A8" s="84" t="s">
        <v>452</v>
      </c>
      <c r="B8" s="85" t="s">
        <v>453</v>
      </c>
      <c r="C8" s="86"/>
      <c r="D8" s="87"/>
      <c r="E8" s="87"/>
      <c r="F8" s="87"/>
      <c r="G8" s="87"/>
      <c r="H8" s="88"/>
      <c r="I8" s="88"/>
      <c r="J8" s="88"/>
      <c r="K8" s="88"/>
      <c r="L8" s="102">
        <f t="shared" si="0"/>
        <v>0</v>
      </c>
      <c r="M8" s="57"/>
      <c r="N8" s="57"/>
      <c r="O8" s="103"/>
      <c r="P8" s="102">
        <f t="shared" si="1"/>
        <v>0</v>
      </c>
    </row>
    <row r="9" ht="14.25" spans="1:16">
      <c r="A9" s="84" t="s">
        <v>454</v>
      </c>
      <c r="B9" s="85" t="s">
        <v>455</v>
      </c>
      <c r="C9" s="86"/>
      <c r="D9" s="87"/>
      <c r="E9" s="87"/>
      <c r="F9" s="87"/>
      <c r="G9" s="87"/>
      <c r="H9" s="88">
        <v>0.25</v>
      </c>
      <c r="I9" s="88"/>
      <c r="J9" s="88"/>
      <c r="K9" s="88"/>
      <c r="L9" s="102">
        <f t="shared" si="0"/>
        <v>0.25</v>
      </c>
      <c r="M9" s="57"/>
      <c r="N9" s="57"/>
      <c r="O9" s="103"/>
      <c r="P9" s="102">
        <f t="shared" si="1"/>
        <v>0</v>
      </c>
    </row>
    <row r="10" ht="14.25" spans="1:16">
      <c r="A10" s="84" t="s">
        <v>456</v>
      </c>
      <c r="B10" s="85" t="s">
        <v>457</v>
      </c>
      <c r="C10" s="86"/>
      <c r="D10" s="88">
        <v>0.25</v>
      </c>
      <c r="E10" s="88">
        <v>0.25</v>
      </c>
      <c r="F10" s="87"/>
      <c r="G10" s="88">
        <v>0.25</v>
      </c>
      <c r="H10" s="88">
        <v>0.25</v>
      </c>
      <c r="I10" s="88"/>
      <c r="J10" s="88">
        <v>0.25</v>
      </c>
      <c r="K10" s="88"/>
      <c r="L10" s="102">
        <f t="shared" si="0"/>
        <v>1.25</v>
      </c>
      <c r="M10" s="57"/>
      <c r="N10" s="57"/>
      <c r="O10" s="103">
        <v>0.25</v>
      </c>
      <c r="P10" s="102">
        <f t="shared" si="1"/>
        <v>0.25</v>
      </c>
    </row>
    <row r="11" ht="14.25" spans="1:16">
      <c r="A11" s="84" t="s">
        <v>458</v>
      </c>
      <c r="B11" s="85" t="s">
        <v>459</v>
      </c>
      <c r="C11" s="86"/>
      <c r="D11" s="87"/>
      <c r="E11" s="87"/>
      <c r="F11" s="87"/>
      <c r="G11" s="87"/>
      <c r="H11" s="88"/>
      <c r="I11" s="88"/>
      <c r="J11" s="88"/>
      <c r="K11" s="88"/>
      <c r="L11" s="102">
        <f t="shared" si="0"/>
        <v>0</v>
      </c>
      <c r="M11" s="57"/>
      <c r="N11" s="57"/>
      <c r="O11" s="103"/>
      <c r="P11" s="102">
        <f t="shared" si="1"/>
        <v>0</v>
      </c>
    </row>
    <row r="12" ht="14.25" spans="1:16">
      <c r="A12" s="84" t="s">
        <v>460</v>
      </c>
      <c r="B12" s="85" t="s">
        <v>461</v>
      </c>
      <c r="C12" s="86"/>
      <c r="D12" s="87"/>
      <c r="E12" s="87"/>
      <c r="F12" s="87"/>
      <c r="G12" s="87"/>
      <c r="H12" s="88"/>
      <c r="I12" s="88"/>
      <c r="J12" s="88"/>
      <c r="K12" s="88"/>
      <c r="L12" s="102">
        <f t="shared" si="0"/>
        <v>0</v>
      </c>
      <c r="M12" s="57"/>
      <c r="N12" s="57"/>
      <c r="O12" s="103"/>
      <c r="P12" s="102">
        <f t="shared" si="1"/>
        <v>0</v>
      </c>
    </row>
    <row r="13" ht="14.25" spans="1:16">
      <c r="A13" s="84" t="s">
        <v>462</v>
      </c>
      <c r="B13" s="85" t="s">
        <v>463</v>
      </c>
      <c r="C13" s="86"/>
      <c r="D13" s="87"/>
      <c r="E13" s="87"/>
      <c r="F13" s="87"/>
      <c r="G13" s="87"/>
      <c r="H13" s="88">
        <v>0.25</v>
      </c>
      <c r="I13" s="88"/>
      <c r="J13" s="88"/>
      <c r="K13" s="88"/>
      <c r="L13" s="102">
        <f t="shared" si="0"/>
        <v>0.25</v>
      </c>
      <c r="M13" s="57"/>
      <c r="N13" s="57"/>
      <c r="O13" s="103"/>
      <c r="P13" s="102">
        <f t="shared" si="1"/>
        <v>0</v>
      </c>
    </row>
    <row r="14" ht="14.25" spans="1:16">
      <c r="A14" s="84" t="s">
        <v>464</v>
      </c>
      <c r="B14" s="85" t="s">
        <v>465</v>
      </c>
      <c r="C14" s="86"/>
      <c r="D14" s="87"/>
      <c r="E14" s="87"/>
      <c r="F14" s="87"/>
      <c r="G14" s="87"/>
      <c r="H14" s="88"/>
      <c r="I14" s="88"/>
      <c r="J14" s="88"/>
      <c r="K14" s="88"/>
      <c r="L14" s="102">
        <f t="shared" si="0"/>
        <v>0</v>
      </c>
      <c r="M14" s="57"/>
      <c r="N14" s="57"/>
      <c r="O14" s="103"/>
      <c r="P14" s="102">
        <f t="shared" si="1"/>
        <v>0</v>
      </c>
    </row>
    <row r="15" ht="14.25" spans="1:16">
      <c r="A15" s="84" t="s">
        <v>466</v>
      </c>
      <c r="B15" s="85" t="s">
        <v>467</v>
      </c>
      <c r="C15" s="86"/>
      <c r="D15" s="87"/>
      <c r="E15" s="87"/>
      <c r="F15" s="87"/>
      <c r="G15" s="87"/>
      <c r="H15" s="88"/>
      <c r="I15" s="88"/>
      <c r="J15" s="88"/>
      <c r="K15" s="88"/>
      <c r="L15" s="102">
        <f t="shared" si="0"/>
        <v>0</v>
      </c>
      <c r="M15" s="57"/>
      <c r="N15" s="57"/>
      <c r="O15" s="103"/>
      <c r="P15" s="102">
        <f t="shared" si="1"/>
        <v>0</v>
      </c>
    </row>
    <row r="16" ht="14.25" spans="1:16">
      <c r="A16" s="84" t="s">
        <v>468</v>
      </c>
      <c r="B16" s="85" t="s">
        <v>469</v>
      </c>
      <c r="C16" s="86"/>
      <c r="D16" s="87"/>
      <c r="E16" s="87"/>
      <c r="F16" s="87"/>
      <c r="G16" s="87"/>
      <c r="H16" s="88"/>
      <c r="I16" s="88"/>
      <c r="J16" s="88"/>
      <c r="K16" s="88"/>
      <c r="L16" s="102">
        <f t="shared" si="0"/>
        <v>0</v>
      </c>
      <c r="M16" s="57"/>
      <c r="N16" s="57"/>
      <c r="O16" s="103"/>
      <c r="P16" s="102">
        <f t="shared" si="1"/>
        <v>0</v>
      </c>
    </row>
    <row r="17" ht="14.25" spans="1:16">
      <c r="A17" s="84" t="s">
        <v>470</v>
      </c>
      <c r="B17" s="85" t="s">
        <v>471</v>
      </c>
      <c r="C17" s="86"/>
      <c r="D17" s="87"/>
      <c r="E17" s="87"/>
      <c r="F17" s="87"/>
      <c r="G17" s="87"/>
      <c r="H17" s="88"/>
      <c r="I17" s="88"/>
      <c r="J17" s="88"/>
      <c r="K17" s="88"/>
      <c r="L17" s="102">
        <f t="shared" si="0"/>
        <v>0</v>
      </c>
      <c r="M17" s="57"/>
      <c r="N17" s="57"/>
      <c r="O17" s="103"/>
      <c r="P17" s="102">
        <f t="shared" si="1"/>
        <v>0</v>
      </c>
    </row>
    <row r="18" ht="14.25" spans="1:16">
      <c r="A18" s="84" t="s">
        <v>472</v>
      </c>
      <c r="B18" s="85" t="s">
        <v>473</v>
      </c>
      <c r="C18" s="86"/>
      <c r="D18" s="87"/>
      <c r="E18" s="87"/>
      <c r="F18" s="87"/>
      <c r="G18" s="87"/>
      <c r="H18" s="88"/>
      <c r="I18" s="88"/>
      <c r="J18" s="88"/>
      <c r="K18" s="88"/>
      <c r="L18" s="102">
        <f t="shared" si="0"/>
        <v>0</v>
      </c>
      <c r="M18" s="57"/>
      <c r="N18" s="57"/>
      <c r="O18" s="103"/>
      <c r="P18" s="102">
        <f t="shared" si="1"/>
        <v>0</v>
      </c>
    </row>
    <row r="19" ht="14.25" spans="1:16">
      <c r="A19" s="84" t="s">
        <v>474</v>
      </c>
      <c r="B19" s="85" t="s">
        <v>475</v>
      </c>
      <c r="C19" s="86"/>
      <c r="D19" s="87"/>
      <c r="E19" s="87"/>
      <c r="F19" s="88">
        <v>0.25</v>
      </c>
      <c r="G19" s="87"/>
      <c r="H19" s="88"/>
      <c r="I19" s="88"/>
      <c r="J19" s="88"/>
      <c r="K19" s="88"/>
      <c r="L19" s="102">
        <f t="shared" si="0"/>
        <v>0.25</v>
      </c>
      <c r="M19" s="57"/>
      <c r="N19" s="57"/>
      <c r="O19" s="103"/>
      <c r="P19" s="102">
        <f t="shared" si="1"/>
        <v>0</v>
      </c>
    </row>
    <row r="20" ht="14.25" spans="1:16">
      <c r="A20" s="84" t="s">
        <v>476</v>
      </c>
      <c r="B20" s="85" t="s">
        <v>477</v>
      </c>
      <c r="C20" s="86"/>
      <c r="D20" s="87"/>
      <c r="E20" s="87"/>
      <c r="F20" s="87"/>
      <c r="G20" s="87"/>
      <c r="H20" s="88"/>
      <c r="I20" s="88"/>
      <c r="J20" s="88"/>
      <c r="K20" s="88"/>
      <c r="L20" s="102">
        <f t="shared" si="0"/>
        <v>0</v>
      </c>
      <c r="M20" s="57"/>
      <c r="N20" s="57"/>
      <c r="O20" s="103"/>
      <c r="P20" s="102">
        <f t="shared" si="1"/>
        <v>0</v>
      </c>
    </row>
    <row r="21" ht="14.25" spans="1:16">
      <c r="A21" s="84" t="s">
        <v>478</v>
      </c>
      <c r="B21" s="85" t="s">
        <v>479</v>
      </c>
      <c r="C21" s="86"/>
      <c r="D21" s="87"/>
      <c r="E21" s="87"/>
      <c r="F21" s="87"/>
      <c r="G21" s="87"/>
      <c r="H21" s="88"/>
      <c r="I21" s="88"/>
      <c r="J21" s="88"/>
      <c r="K21" s="88"/>
      <c r="L21" s="102">
        <f t="shared" si="0"/>
        <v>0</v>
      </c>
      <c r="M21" s="57"/>
      <c r="N21" s="57"/>
      <c r="O21" s="103"/>
      <c r="P21" s="102">
        <f t="shared" si="1"/>
        <v>0</v>
      </c>
    </row>
    <row r="22" ht="14.25" spans="1:16">
      <c r="A22" s="84" t="s">
        <v>480</v>
      </c>
      <c r="B22" s="85" t="s">
        <v>481</v>
      </c>
      <c r="C22" s="86"/>
      <c r="D22" s="87"/>
      <c r="E22" s="87"/>
      <c r="F22" s="87"/>
      <c r="G22" s="87"/>
      <c r="H22" s="88"/>
      <c r="I22" s="88"/>
      <c r="J22" s="88"/>
      <c r="K22" s="88"/>
      <c r="L22" s="102">
        <f t="shared" si="0"/>
        <v>0</v>
      </c>
      <c r="M22" s="57"/>
      <c r="N22" s="57"/>
      <c r="O22" s="103"/>
      <c r="P22" s="102">
        <f t="shared" si="1"/>
        <v>0</v>
      </c>
    </row>
    <row r="23" ht="14.25" spans="1:16">
      <c r="A23" s="84" t="s">
        <v>482</v>
      </c>
      <c r="B23" s="85" t="s">
        <v>483</v>
      </c>
      <c r="C23" s="86"/>
      <c r="D23" s="87"/>
      <c r="E23" s="87"/>
      <c r="F23" s="87"/>
      <c r="G23" s="87"/>
      <c r="H23" s="88">
        <v>0.25</v>
      </c>
      <c r="I23" s="88"/>
      <c r="J23" s="88"/>
      <c r="K23" s="88"/>
      <c r="L23" s="102">
        <f t="shared" si="0"/>
        <v>0.25</v>
      </c>
      <c r="M23" s="57"/>
      <c r="N23" s="57"/>
      <c r="O23" s="103"/>
      <c r="P23" s="102">
        <f t="shared" si="1"/>
        <v>0</v>
      </c>
    </row>
    <row r="24" ht="14.25" spans="1:16">
      <c r="A24" s="84" t="s">
        <v>484</v>
      </c>
      <c r="B24" s="85" t="s">
        <v>485</v>
      </c>
      <c r="C24" s="86"/>
      <c r="D24" s="87"/>
      <c r="E24" s="87"/>
      <c r="F24" s="87"/>
      <c r="G24" s="87"/>
      <c r="H24" s="88"/>
      <c r="I24" s="88"/>
      <c r="J24" s="88"/>
      <c r="K24" s="88">
        <v>0.25</v>
      </c>
      <c r="L24" s="102">
        <f t="shared" si="0"/>
        <v>0.25</v>
      </c>
      <c r="M24" s="57"/>
      <c r="N24" s="57"/>
      <c r="O24" s="103"/>
      <c r="P24" s="102">
        <f t="shared" si="1"/>
        <v>0</v>
      </c>
    </row>
    <row r="25" ht="14.25" spans="1:16">
      <c r="A25" s="84" t="s">
        <v>486</v>
      </c>
      <c r="B25" s="85" t="s">
        <v>487</v>
      </c>
      <c r="C25" s="86"/>
      <c r="D25" s="87"/>
      <c r="E25" s="87"/>
      <c r="F25" s="87"/>
      <c r="G25" s="87"/>
      <c r="H25" s="88">
        <v>0.25</v>
      </c>
      <c r="I25" s="88"/>
      <c r="J25" s="88"/>
      <c r="K25" s="88"/>
      <c r="L25" s="102">
        <f t="shared" si="0"/>
        <v>0.25</v>
      </c>
      <c r="M25" s="57"/>
      <c r="N25" s="57"/>
      <c r="O25" s="103"/>
      <c r="P25" s="102">
        <f t="shared" si="1"/>
        <v>0</v>
      </c>
    </row>
    <row r="26" ht="14.25" spans="1:16">
      <c r="A26" s="84" t="s">
        <v>488</v>
      </c>
      <c r="B26" s="85" t="s">
        <v>489</v>
      </c>
      <c r="C26" s="86">
        <v>0.3</v>
      </c>
      <c r="D26" s="87"/>
      <c r="E26" s="87"/>
      <c r="F26" s="87"/>
      <c r="G26" s="87"/>
      <c r="H26" s="88">
        <v>0.3</v>
      </c>
      <c r="I26" s="88"/>
      <c r="J26" s="88"/>
      <c r="K26" s="88"/>
      <c r="L26" s="102">
        <f t="shared" si="0"/>
        <v>0.6</v>
      </c>
      <c r="M26" s="57"/>
      <c r="N26" s="57"/>
      <c r="O26" s="103"/>
      <c r="P26" s="102">
        <f t="shared" si="1"/>
        <v>0</v>
      </c>
    </row>
    <row r="27" ht="14.25" spans="1:16">
      <c r="A27" s="84" t="s">
        <v>490</v>
      </c>
      <c r="B27" s="85" t="s">
        <v>491</v>
      </c>
      <c r="C27" s="86"/>
      <c r="D27" s="87"/>
      <c r="E27" s="87"/>
      <c r="F27" s="87"/>
      <c r="G27" s="87"/>
      <c r="H27" s="88"/>
      <c r="I27" s="88">
        <v>0.25</v>
      </c>
      <c r="J27" s="88"/>
      <c r="K27" s="88"/>
      <c r="L27" s="102">
        <f t="shared" si="0"/>
        <v>0.25</v>
      </c>
      <c r="M27" s="57"/>
      <c r="N27" s="57"/>
      <c r="O27" s="103"/>
      <c r="P27" s="102">
        <f t="shared" si="1"/>
        <v>0</v>
      </c>
    </row>
    <row r="28" ht="14.25" spans="1:16">
      <c r="A28" s="84" t="s">
        <v>492</v>
      </c>
      <c r="B28" s="85" t="s">
        <v>493</v>
      </c>
      <c r="C28" s="86"/>
      <c r="D28" s="87"/>
      <c r="E28" s="87"/>
      <c r="F28" s="87"/>
      <c r="G28" s="87"/>
      <c r="H28" s="88"/>
      <c r="I28" s="88"/>
      <c r="J28" s="88"/>
      <c r="K28" s="88"/>
      <c r="L28" s="102">
        <f t="shared" si="0"/>
        <v>0</v>
      </c>
      <c r="M28" s="57"/>
      <c r="N28" s="57"/>
      <c r="O28" s="103"/>
      <c r="P28" s="102">
        <f t="shared" si="1"/>
        <v>0</v>
      </c>
    </row>
    <row r="29" ht="14.25" spans="1:16">
      <c r="A29" s="84" t="s">
        <v>494</v>
      </c>
      <c r="B29" s="85" t="s">
        <v>495</v>
      </c>
      <c r="C29" s="86"/>
      <c r="D29" s="87"/>
      <c r="E29" s="87"/>
      <c r="F29" s="87"/>
      <c r="G29" s="87"/>
      <c r="H29" s="88"/>
      <c r="I29" s="88"/>
      <c r="J29" s="88"/>
      <c r="K29" s="88"/>
      <c r="L29" s="102">
        <f t="shared" si="0"/>
        <v>0</v>
      </c>
      <c r="M29" s="57"/>
      <c r="N29" s="57"/>
      <c r="O29" s="103"/>
      <c r="P29" s="102">
        <f t="shared" si="1"/>
        <v>0</v>
      </c>
    </row>
    <row r="30" ht="14.25" spans="1:16">
      <c r="A30" s="84" t="s">
        <v>496</v>
      </c>
      <c r="B30" s="85" t="s">
        <v>497</v>
      </c>
      <c r="C30" s="86"/>
      <c r="D30" s="87"/>
      <c r="E30" s="87"/>
      <c r="F30" s="87"/>
      <c r="G30" s="87"/>
      <c r="H30" s="88"/>
      <c r="I30" s="88"/>
      <c r="J30" s="88"/>
      <c r="K30" s="88"/>
      <c r="L30" s="102">
        <f t="shared" si="0"/>
        <v>0</v>
      </c>
      <c r="M30" s="57"/>
      <c r="N30" s="57"/>
      <c r="O30" s="103"/>
      <c r="P30" s="102">
        <f t="shared" si="1"/>
        <v>0</v>
      </c>
    </row>
    <row r="31" ht="14.25" spans="1:16">
      <c r="A31" s="84" t="s">
        <v>498</v>
      </c>
      <c r="B31" s="85" t="s">
        <v>499</v>
      </c>
      <c r="C31" s="86"/>
      <c r="D31" s="87"/>
      <c r="E31" s="87"/>
      <c r="F31" s="88">
        <v>0.25</v>
      </c>
      <c r="G31" s="87"/>
      <c r="H31" s="88"/>
      <c r="I31" s="88"/>
      <c r="J31" s="88"/>
      <c r="K31" s="88"/>
      <c r="L31" s="102">
        <f t="shared" si="0"/>
        <v>0.25</v>
      </c>
      <c r="M31" s="57"/>
      <c r="N31" s="57"/>
      <c r="O31" s="103"/>
      <c r="P31" s="102">
        <f t="shared" si="1"/>
        <v>0</v>
      </c>
    </row>
    <row r="32" ht="14.25" spans="1:16">
      <c r="A32" s="84" t="s">
        <v>500</v>
      </c>
      <c r="B32" s="85" t="s">
        <v>501</v>
      </c>
      <c r="C32" s="86"/>
      <c r="D32" s="87"/>
      <c r="E32" s="87"/>
      <c r="F32" s="87"/>
      <c r="G32" s="87"/>
      <c r="H32" s="88"/>
      <c r="I32" s="88"/>
      <c r="J32" s="88"/>
      <c r="K32" s="88"/>
      <c r="L32" s="102">
        <f t="shared" si="0"/>
        <v>0</v>
      </c>
      <c r="M32" s="57"/>
      <c r="N32" s="57"/>
      <c r="O32" s="103"/>
      <c r="P32" s="102">
        <f t="shared" si="1"/>
        <v>0</v>
      </c>
    </row>
    <row r="33" ht="14.25" spans="1:16">
      <c r="A33" s="84" t="s">
        <v>502</v>
      </c>
      <c r="B33" s="85" t="s">
        <v>503</v>
      </c>
      <c r="C33" s="86"/>
      <c r="D33" s="87"/>
      <c r="E33" s="87"/>
      <c r="F33" s="87"/>
      <c r="G33" s="87"/>
      <c r="H33" s="88"/>
      <c r="I33" s="88"/>
      <c r="J33" s="88"/>
      <c r="K33" s="88"/>
      <c r="L33" s="102">
        <f t="shared" si="0"/>
        <v>0</v>
      </c>
      <c r="M33" s="57"/>
      <c r="N33" s="57"/>
      <c r="O33" s="103"/>
      <c r="P33" s="102">
        <f t="shared" si="1"/>
        <v>0</v>
      </c>
    </row>
    <row r="34" ht="14.25" spans="1:16">
      <c r="A34" s="84" t="s">
        <v>504</v>
      </c>
      <c r="B34" s="85" t="s">
        <v>505</v>
      </c>
      <c r="C34" s="86"/>
      <c r="D34" s="87"/>
      <c r="E34" s="87"/>
      <c r="F34" s="87"/>
      <c r="G34" s="87"/>
      <c r="H34" s="88"/>
      <c r="I34" s="88"/>
      <c r="J34" s="88"/>
      <c r="K34" s="88"/>
      <c r="L34" s="102">
        <f t="shared" si="0"/>
        <v>0</v>
      </c>
      <c r="M34" s="57"/>
      <c r="N34" s="57"/>
      <c r="O34" s="103"/>
      <c r="P34" s="102">
        <f t="shared" si="1"/>
        <v>0</v>
      </c>
    </row>
    <row r="35" ht="14.25" spans="1:16">
      <c r="A35" s="84" t="s">
        <v>506</v>
      </c>
      <c r="B35" s="85" t="s">
        <v>507</v>
      </c>
      <c r="C35" s="86"/>
      <c r="D35" s="87"/>
      <c r="E35" s="87"/>
      <c r="F35" s="87"/>
      <c r="G35" s="87"/>
      <c r="H35" s="88"/>
      <c r="I35" s="88"/>
      <c r="J35" s="88"/>
      <c r="K35" s="88"/>
      <c r="L35" s="102">
        <f t="shared" si="0"/>
        <v>0</v>
      </c>
      <c r="M35" s="57"/>
      <c r="N35" s="57"/>
      <c r="O35" s="103"/>
      <c r="P35" s="102">
        <f t="shared" si="1"/>
        <v>0</v>
      </c>
    </row>
    <row r="36" ht="14.25" spans="1:16">
      <c r="A36" s="84" t="s">
        <v>508</v>
      </c>
      <c r="B36" s="85" t="s">
        <v>509</v>
      </c>
      <c r="C36" s="86"/>
      <c r="D36" s="87"/>
      <c r="E36" s="87"/>
      <c r="F36" s="87"/>
      <c r="G36" s="87"/>
      <c r="H36" s="88"/>
      <c r="I36" s="88"/>
      <c r="J36" s="88"/>
      <c r="K36" s="88"/>
      <c r="L36" s="102">
        <f t="shared" si="0"/>
        <v>0</v>
      </c>
      <c r="M36" s="57"/>
      <c r="N36" s="57"/>
      <c r="O36" s="103"/>
      <c r="P36" s="102">
        <f t="shared" si="1"/>
        <v>0</v>
      </c>
    </row>
    <row r="37" ht="14.25" spans="1:16">
      <c r="A37" s="84" t="s">
        <v>510</v>
      </c>
      <c r="B37" s="85" t="s">
        <v>511</v>
      </c>
      <c r="C37" s="86"/>
      <c r="D37" s="87"/>
      <c r="E37" s="87"/>
      <c r="F37" s="87"/>
      <c r="G37" s="87"/>
      <c r="H37" s="88"/>
      <c r="I37" s="88"/>
      <c r="J37" s="88"/>
      <c r="K37" s="88"/>
      <c r="L37" s="102">
        <f t="shared" si="0"/>
        <v>0</v>
      </c>
      <c r="M37" s="57"/>
      <c r="N37" s="57"/>
      <c r="O37" s="103"/>
      <c r="P37" s="102">
        <f t="shared" si="1"/>
        <v>0</v>
      </c>
    </row>
    <row r="38" ht="14.25" spans="1:16">
      <c r="A38" s="84" t="s">
        <v>512</v>
      </c>
      <c r="B38" s="85" t="s">
        <v>513</v>
      </c>
      <c r="C38" s="86"/>
      <c r="D38" s="87"/>
      <c r="E38" s="87"/>
      <c r="F38" s="87"/>
      <c r="G38" s="87"/>
      <c r="H38" s="88"/>
      <c r="I38" s="88"/>
      <c r="J38" s="88"/>
      <c r="K38" s="88"/>
      <c r="L38" s="102">
        <f t="shared" si="0"/>
        <v>0</v>
      </c>
      <c r="M38" s="57"/>
      <c r="N38" s="57"/>
      <c r="O38" s="103"/>
      <c r="P38" s="102">
        <f t="shared" si="1"/>
        <v>0</v>
      </c>
    </row>
    <row r="39" ht="14.25" spans="1:16">
      <c r="A39" s="84" t="s">
        <v>514</v>
      </c>
      <c r="B39" s="85" t="s">
        <v>515</v>
      </c>
      <c r="C39" s="80"/>
      <c r="D39" s="89"/>
      <c r="E39" s="89"/>
      <c r="F39" s="89"/>
      <c r="G39" s="89"/>
      <c r="H39" s="90"/>
      <c r="I39" s="90"/>
      <c r="J39" s="90"/>
      <c r="K39" s="90"/>
      <c r="L39" s="104">
        <f t="shared" si="0"/>
        <v>0</v>
      </c>
      <c r="O39" s="105"/>
      <c r="P39" s="104">
        <f t="shared" si="1"/>
        <v>0</v>
      </c>
    </row>
  </sheetData>
  <mergeCells count="18">
    <mergeCell ref="A1:B1"/>
    <mergeCell ref="C1:L1"/>
    <mergeCell ref="O1:P1"/>
    <mergeCell ref="A2:B2"/>
    <mergeCell ref="A3:B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3:L5"/>
    <mergeCell ref="O4:O5"/>
    <mergeCell ref="P3:P5"/>
  </mergeCells>
  <pageMargins left="0.699305555555556" right="0.699305555555556" top="0.75" bottom="0.75" header="0.3" footer="0.3"/>
  <headerFooter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9"/>
  <sheetViews>
    <sheetView workbookViewId="0">
      <selection activeCell="A1" sqref="A1:I39"/>
    </sheetView>
  </sheetViews>
  <sheetFormatPr defaultColWidth="9" defaultRowHeight="13.5"/>
  <sheetData>
    <row r="1" spans="1:2">
      <c r="A1" s="56" t="s">
        <v>516</v>
      </c>
      <c r="B1" s="57"/>
    </row>
    <row r="2" spans="1:9">
      <c r="A2" s="57"/>
      <c r="B2" s="57"/>
      <c r="C2" s="57" t="s">
        <v>438</v>
      </c>
      <c r="D2" s="57"/>
      <c r="E2" s="57"/>
      <c r="F2" s="57"/>
      <c r="G2" s="57"/>
      <c r="H2" s="57" t="s">
        <v>439</v>
      </c>
      <c r="I2" s="57"/>
    </row>
    <row r="3" ht="14.25" spans="1:9">
      <c r="A3" s="58" t="s">
        <v>1</v>
      </c>
      <c r="B3" s="58"/>
      <c r="C3" s="57">
        <v>4.22</v>
      </c>
      <c r="D3" s="57">
        <v>4.29</v>
      </c>
      <c r="E3" s="57">
        <v>4.19</v>
      </c>
      <c r="F3" s="57">
        <v>4.26</v>
      </c>
      <c r="H3" s="57">
        <v>4.26</v>
      </c>
      <c r="I3" s="63"/>
    </row>
    <row r="4" ht="14.25" spans="1:9">
      <c r="A4" s="58" t="s">
        <v>3</v>
      </c>
      <c r="B4" s="58"/>
      <c r="C4" s="57" t="s">
        <v>6</v>
      </c>
      <c r="D4" s="57"/>
      <c r="E4" s="57" t="s">
        <v>209</v>
      </c>
      <c r="F4" s="57" t="s">
        <v>6</v>
      </c>
      <c r="H4" s="57" t="s">
        <v>6</v>
      </c>
      <c r="I4" s="57"/>
    </row>
    <row r="5" ht="14.25" spans="1:9">
      <c r="A5" s="58" t="s">
        <v>8</v>
      </c>
      <c r="B5" s="58"/>
      <c r="C5" s="59" t="s">
        <v>517</v>
      </c>
      <c r="D5" s="59" t="s">
        <v>518</v>
      </c>
      <c r="E5" s="59" t="s">
        <v>126</v>
      </c>
      <c r="F5" s="59" t="s">
        <v>348</v>
      </c>
      <c r="H5" s="60" t="s">
        <v>348</v>
      </c>
      <c r="I5" s="64"/>
    </row>
    <row r="6" spans="1:9">
      <c r="A6" s="57" t="s">
        <v>60</v>
      </c>
      <c r="B6" s="57" t="s">
        <v>61</v>
      </c>
      <c r="C6" s="61"/>
      <c r="D6" s="61"/>
      <c r="E6" s="59"/>
      <c r="F6" s="59"/>
      <c r="G6" t="s">
        <v>2</v>
      </c>
      <c r="H6" s="57"/>
      <c r="I6" s="64" t="s">
        <v>2</v>
      </c>
    </row>
    <row r="7" spans="1:9">
      <c r="A7" s="62" t="s">
        <v>519</v>
      </c>
      <c r="B7" s="62" t="s">
        <v>520</v>
      </c>
      <c r="C7" s="57"/>
      <c r="D7" s="57"/>
      <c r="E7" s="57"/>
      <c r="F7" s="57"/>
      <c r="G7" s="57">
        <f>C7+D7+F7+E7</f>
        <v>0</v>
      </c>
      <c r="H7" s="57"/>
      <c r="I7" s="57">
        <f>H7</f>
        <v>0</v>
      </c>
    </row>
    <row r="8" spans="1:9">
      <c r="A8" s="62" t="s">
        <v>521</v>
      </c>
      <c r="B8" s="62" t="s">
        <v>522</v>
      </c>
      <c r="C8" s="57"/>
      <c r="D8" s="57"/>
      <c r="E8" s="57"/>
      <c r="F8" s="57"/>
      <c r="G8" s="57">
        <f t="shared" ref="G8:G39" si="0">C8+D8+F8+E8</f>
        <v>0</v>
      </c>
      <c r="H8" s="57">
        <v>0.25</v>
      </c>
      <c r="I8" s="57">
        <f t="shared" ref="I8:I39" si="1">H8</f>
        <v>0.25</v>
      </c>
    </row>
    <row r="9" spans="1:9">
      <c r="A9" s="62" t="s">
        <v>523</v>
      </c>
      <c r="B9" s="62" t="s">
        <v>524</v>
      </c>
      <c r="C9" s="57"/>
      <c r="D9" s="57"/>
      <c r="E9" s="57">
        <v>0.25</v>
      </c>
      <c r="F9" s="57"/>
      <c r="G9" s="57">
        <f t="shared" si="0"/>
        <v>0.25</v>
      </c>
      <c r="H9" s="57"/>
      <c r="I9" s="57">
        <f t="shared" si="1"/>
        <v>0</v>
      </c>
    </row>
    <row r="10" spans="1:9">
      <c r="A10" s="62" t="s">
        <v>525</v>
      </c>
      <c r="B10" s="62" t="s">
        <v>526</v>
      </c>
      <c r="C10" s="57"/>
      <c r="D10" s="57"/>
      <c r="E10" s="57"/>
      <c r="F10" s="57"/>
      <c r="G10" s="57">
        <f t="shared" si="0"/>
        <v>0</v>
      </c>
      <c r="H10" s="57"/>
      <c r="I10" s="57">
        <f t="shared" si="1"/>
        <v>0</v>
      </c>
    </row>
    <row r="11" spans="1:9">
      <c r="A11" s="62" t="s">
        <v>527</v>
      </c>
      <c r="B11" s="62" t="s">
        <v>528</v>
      </c>
      <c r="C11" s="57"/>
      <c r="D11" s="57"/>
      <c r="E11" s="57"/>
      <c r="F11" s="57"/>
      <c r="G11" s="57">
        <f t="shared" si="0"/>
        <v>0</v>
      </c>
      <c r="H11" s="57"/>
      <c r="I11" s="57">
        <f t="shared" si="1"/>
        <v>0</v>
      </c>
    </row>
    <row r="12" spans="1:9">
      <c r="A12" s="62" t="s">
        <v>529</v>
      </c>
      <c r="B12" s="62" t="s">
        <v>530</v>
      </c>
      <c r="C12" s="57"/>
      <c r="D12" s="57"/>
      <c r="E12" s="57"/>
      <c r="F12" s="57"/>
      <c r="G12" s="57">
        <f t="shared" si="0"/>
        <v>0</v>
      </c>
      <c r="H12" s="57"/>
      <c r="I12" s="57">
        <f t="shared" si="1"/>
        <v>0</v>
      </c>
    </row>
    <row r="13" spans="1:9">
      <c r="A13" s="62" t="s">
        <v>531</v>
      </c>
      <c r="B13" s="62" t="s">
        <v>532</v>
      </c>
      <c r="C13" s="57"/>
      <c r="D13" s="57"/>
      <c r="E13" s="57"/>
      <c r="F13" s="57"/>
      <c r="G13" s="57">
        <f t="shared" si="0"/>
        <v>0</v>
      </c>
      <c r="H13" s="57"/>
      <c r="I13" s="57">
        <f t="shared" si="1"/>
        <v>0</v>
      </c>
    </row>
    <row r="14" spans="1:9">
      <c r="A14" s="62" t="s">
        <v>533</v>
      </c>
      <c r="B14" s="62" t="s">
        <v>534</v>
      </c>
      <c r="C14" s="57"/>
      <c r="D14" s="57"/>
      <c r="E14" s="57"/>
      <c r="F14" s="57">
        <v>0.25</v>
      </c>
      <c r="G14" s="57">
        <f t="shared" si="0"/>
        <v>0.25</v>
      </c>
      <c r="H14" s="57"/>
      <c r="I14" s="57">
        <f t="shared" si="1"/>
        <v>0</v>
      </c>
    </row>
    <row r="15" spans="1:9">
      <c r="A15" s="62" t="s">
        <v>535</v>
      </c>
      <c r="B15" s="62" t="s">
        <v>536</v>
      </c>
      <c r="C15" s="57"/>
      <c r="D15" s="57"/>
      <c r="E15" s="57"/>
      <c r="F15" s="57"/>
      <c r="G15" s="57">
        <f t="shared" si="0"/>
        <v>0</v>
      </c>
      <c r="H15" s="57"/>
      <c r="I15" s="57">
        <f t="shared" si="1"/>
        <v>0</v>
      </c>
    </row>
    <row r="16" spans="1:9">
      <c r="A16" s="62" t="s">
        <v>537</v>
      </c>
      <c r="B16" s="62" t="s">
        <v>538</v>
      </c>
      <c r="C16" s="57"/>
      <c r="D16" s="57"/>
      <c r="E16" s="57"/>
      <c r="F16" s="57"/>
      <c r="G16" s="57">
        <f t="shared" si="0"/>
        <v>0</v>
      </c>
      <c r="H16" s="57"/>
      <c r="I16" s="57">
        <f t="shared" si="1"/>
        <v>0</v>
      </c>
    </row>
    <row r="17" spans="1:9">
      <c r="A17" s="62" t="s">
        <v>539</v>
      </c>
      <c r="B17" s="62" t="s">
        <v>540</v>
      </c>
      <c r="C17" s="57"/>
      <c r="D17" s="57"/>
      <c r="E17" s="57"/>
      <c r="F17" s="57"/>
      <c r="G17" s="57">
        <f t="shared" si="0"/>
        <v>0</v>
      </c>
      <c r="H17" s="57"/>
      <c r="I17" s="57">
        <f t="shared" si="1"/>
        <v>0</v>
      </c>
    </row>
    <row r="18" spans="1:9">
      <c r="A18" s="62" t="s">
        <v>541</v>
      </c>
      <c r="B18" s="62" t="s">
        <v>542</v>
      </c>
      <c r="C18" s="57"/>
      <c r="D18" s="57"/>
      <c r="E18" s="57"/>
      <c r="F18" s="57"/>
      <c r="G18" s="57">
        <f t="shared" si="0"/>
        <v>0</v>
      </c>
      <c r="H18" s="57"/>
      <c r="I18" s="57">
        <f t="shared" si="1"/>
        <v>0</v>
      </c>
    </row>
    <row r="19" spans="1:9">
      <c r="A19" s="62" t="s">
        <v>543</v>
      </c>
      <c r="B19" s="62" t="s">
        <v>544</v>
      </c>
      <c r="C19" s="57"/>
      <c r="D19" s="57"/>
      <c r="E19" s="57"/>
      <c r="F19" s="57"/>
      <c r="G19" s="57">
        <f t="shared" si="0"/>
        <v>0</v>
      </c>
      <c r="H19" s="57"/>
      <c r="I19" s="57">
        <f t="shared" si="1"/>
        <v>0</v>
      </c>
    </row>
    <row r="20" spans="1:9">
      <c r="A20" s="62" t="s">
        <v>545</v>
      </c>
      <c r="B20" s="62" t="s">
        <v>546</v>
      </c>
      <c r="C20" s="57"/>
      <c r="D20" s="57"/>
      <c r="E20" s="57"/>
      <c r="F20" s="57"/>
      <c r="G20" s="57">
        <f t="shared" si="0"/>
        <v>0</v>
      </c>
      <c r="H20" s="57"/>
      <c r="I20" s="57">
        <f t="shared" si="1"/>
        <v>0</v>
      </c>
    </row>
    <row r="21" spans="1:9">
      <c r="A21" s="62" t="s">
        <v>547</v>
      </c>
      <c r="B21" s="62" t="s">
        <v>548</v>
      </c>
      <c r="C21" s="57"/>
      <c r="D21" s="57"/>
      <c r="E21" s="57"/>
      <c r="F21" s="57"/>
      <c r="G21" s="57">
        <f t="shared" si="0"/>
        <v>0</v>
      </c>
      <c r="H21" s="57"/>
      <c r="I21" s="57">
        <f t="shared" si="1"/>
        <v>0</v>
      </c>
    </row>
    <row r="22" spans="1:9">
      <c r="A22" s="62" t="s">
        <v>549</v>
      </c>
      <c r="B22" s="62" t="s">
        <v>550</v>
      </c>
      <c r="C22" s="57"/>
      <c r="D22" s="57"/>
      <c r="E22" s="57"/>
      <c r="F22" s="57"/>
      <c r="G22" s="57">
        <f t="shared" si="0"/>
        <v>0</v>
      </c>
      <c r="H22" s="57"/>
      <c r="I22" s="57">
        <f t="shared" si="1"/>
        <v>0</v>
      </c>
    </row>
    <row r="23" spans="1:9">
      <c r="A23" s="62" t="s">
        <v>551</v>
      </c>
      <c r="B23" s="62" t="s">
        <v>552</v>
      </c>
      <c r="C23" s="57"/>
      <c r="D23" s="57"/>
      <c r="E23" s="57"/>
      <c r="F23" s="57"/>
      <c r="G23" s="57">
        <f t="shared" si="0"/>
        <v>0</v>
      </c>
      <c r="H23" s="57"/>
      <c r="I23" s="57">
        <f t="shared" si="1"/>
        <v>0</v>
      </c>
    </row>
    <row r="24" spans="1:9">
      <c r="A24" s="62" t="s">
        <v>553</v>
      </c>
      <c r="B24" s="62" t="s">
        <v>554</v>
      </c>
      <c r="C24" s="57"/>
      <c r="D24" s="57"/>
      <c r="E24" s="57"/>
      <c r="F24" s="57"/>
      <c r="G24" s="57">
        <f t="shared" si="0"/>
        <v>0</v>
      </c>
      <c r="H24" s="57"/>
      <c r="I24" s="57">
        <f t="shared" si="1"/>
        <v>0</v>
      </c>
    </row>
    <row r="25" spans="1:9">
      <c r="A25" s="62" t="s">
        <v>555</v>
      </c>
      <c r="B25" s="62" t="s">
        <v>556</v>
      </c>
      <c r="C25" s="57"/>
      <c r="D25" s="57"/>
      <c r="E25" s="57"/>
      <c r="F25" s="57"/>
      <c r="G25" s="57">
        <f t="shared" si="0"/>
        <v>0</v>
      </c>
      <c r="H25" s="57"/>
      <c r="I25" s="57">
        <f t="shared" si="1"/>
        <v>0</v>
      </c>
    </row>
    <row r="26" spans="1:9">
      <c r="A26" s="62" t="s">
        <v>557</v>
      </c>
      <c r="B26" s="62" t="s">
        <v>558</v>
      </c>
      <c r="C26" s="57"/>
      <c r="D26" s="57"/>
      <c r="E26" s="57"/>
      <c r="F26" s="57"/>
      <c r="G26" s="57">
        <f t="shared" si="0"/>
        <v>0</v>
      </c>
      <c r="H26" s="57"/>
      <c r="I26" s="57">
        <f t="shared" si="1"/>
        <v>0</v>
      </c>
    </row>
    <row r="27" spans="1:9">
      <c r="A27" s="62" t="s">
        <v>559</v>
      </c>
      <c r="B27" s="62" t="s">
        <v>560</v>
      </c>
      <c r="C27" s="57"/>
      <c r="D27" s="57"/>
      <c r="E27" s="57"/>
      <c r="F27" s="57"/>
      <c r="G27" s="57">
        <f t="shared" si="0"/>
        <v>0</v>
      </c>
      <c r="H27" s="57"/>
      <c r="I27" s="57">
        <f t="shared" si="1"/>
        <v>0</v>
      </c>
    </row>
    <row r="28" spans="1:9">
      <c r="A28" s="62" t="s">
        <v>561</v>
      </c>
      <c r="B28" s="62" t="s">
        <v>562</v>
      </c>
      <c r="C28" s="57"/>
      <c r="D28" s="57"/>
      <c r="E28" s="57"/>
      <c r="F28" s="57"/>
      <c r="G28" s="57">
        <f t="shared" si="0"/>
        <v>0</v>
      </c>
      <c r="H28" s="57"/>
      <c r="I28" s="57">
        <f t="shared" si="1"/>
        <v>0</v>
      </c>
    </row>
    <row r="29" spans="1:9">
      <c r="A29" s="62" t="s">
        <v>563</v>
      </c>
      <c r="B29" s="62" t="s">
        <v>564</v>
      </c>
      <c r="C29" s="57"/>
      <c r="D29" s="57"/>
      <c r="E29" s="57"/>
      <c r="F29" s="57"/>
      <c r="G29" s="57">
        <f t="shared" si="0"/>
        <v>0</v>
      </c>
      <c r="H29" s="57">
        <v>0.25</v>
      </c>
      <c r="I29" s="57">
        <f t="shared" si="1"/>
        <v>0.25</v>
      </c>
    </row>
    <row r="30" spans="1:9">
      <c r="A30" s="62" t="s">
        <v>565</v>
      </c>
      <c r="B30" s="62" t="s">
        <v>566</v>
      </c>
      <c r="C30" s="57"/>
      <c r="D30" s="57"/>
      <c r="E30" s="57"/>
      <c r="F30" s="57"/>
      <c r="G30" s="57">
        <f t="shared" si="0"/>
        <v>0</v>
      </c>
      <c r="H30" s="57"/>
      <c r="I30" s="57">
        <f t="shared" si="1"/>
        <v>0</v>
      </c>
    </row>
    <row r="31" spans="1:9">
      <c r="A31" s="62" t="s">
        <v>567</v>
      </c>
      <c r="B31" s="62" t="s">
        <v>568</v>
      </c>
      <c r="C31" s="57"/>
      <c r="D31" s="57">
        <v>0.25</v>
      </c>
      <c r="E31" s="57"/>
      <c r="F31" s="57"/>
      <c r="G31" s="57">
        <f t="shared" si="0"/>
        <v>0.25</v>
      </c>
      <c r="H31" s="57"/>
      <c r="I31" s="57">
        <f t="shared" si="1"/>
        <v>0</v>
      </c>
    </row>
    <row r="32" spans="1:9">
      <c r="A32" s="62" t="s">
        <v>569</v>
      </c>
      <c r="B32" s="62" t="s">
        <v>570</v>
      </c>
      <c r="C32" s="57"/>
      <c r="D32" s="57"/>
      <c r="E32" s="57"/>
      <c r="F32" s="57"/>
      <c r="G32" s="57">
        <f t="shared" si="0"/>
        <v>0</v>
      </c>
      <c r="H32" s="57"/>
      <c r="I32" s="57">
        <f t="shared" si="1"/>
        <v>0</v>
      </c>
    </row>
    <row r="33" spans="1:9">
      <c r="A33" s="62" t="s">
        <v>571</v>
      </c>
      <c r="B33" s="62" t="s">
        <v>572</v>
      </c>
      <c r="C33" s="57"/>
      <c r="D33" s="57"/>
      <c r="E33" s="57"/>
      <c r="F33" s="57"/>
      <c r="G33" s="57">
        <f t="shared" si="0"/>
        <v>0</v>
      </c>
      <c r="H33" s="57"/>
      <c r="I33" s="57">
        <f t="shared" si="1"/>
        <v>0</v>
      </c>
    </row>
    <row r="34" spans="1:9">
      <c r="A34" s="62" t="s">
        <v>573</v>
      </c>
      <c r="B34" s="62" t="s">
        <v>574</v>
      </c>
      <c r="C34" s="57">
        <v>0.25</v>
      </c>
      <c r="D34" s="57"/>
      <c r="E34" s="57"/>
      <c r="F34" s="57"/>
      <c r="G34" s="57">
        <f t="shared" si="0"/>
        <v>0.25</v>
      </c>
      <c r="H34" s="57"/>
      <c r="I34" s="57">
        <f t="shared" si="1"/>
        <v>0</v>
      </c>
    </row>
    <row r="35" spans="1:9">
      <c r="A35" s="62" t="s">
        <v>575</v>
      </c>
      <c r="B35" s="62" t="s">
        <v>576</v>
      </c>
      <c r="C35" s="57"/>
      <c r="D35" s="57"/>
      <c r="E35" s="57"/>
      <c r="F35" s="57"/>
      <c r="G35" s="57">
        <f t="shared" si="0"/>
        <v>0</v>
      </c>
      <c r="H35" s="57"/>
      <c r="I35" s="57">
        <f t="shared" si="1"/>
        <v>0</v>
      </c>
    </row>
    <row r="36" spans="1:9">
      <c r="A36" s="62" t="s">
        <v>577</v>
      </c>
      <c r="B36" s="62" t="s">
        <v>578</v>
      </c>
      <c r="C36" s="57"/>
      <c r="D36" s="57"/>
      <c r="E36" s="57"/>
      <c r="F36" s="57"/>
      <c r="G36" s="57">
        <f t="shared" si="0"/>
        <v>0</v>
      </c>
      <c r="H36" s="57"/>
      <c r="I36" s="57">
        <f t="shared" si="1"/>
        <v>0</v>
      </c>
    </row>
    <row r="37" spans="1:9">
      <c r="A37" s="62" t="s">
        <v>579</v>
      </c>
      <c r="B37" s="62" t="s">
        <v>580</v>
      </c>
      <c r="C37" s="57"/>
      <c r="D37" s="57"/>
      <c r="E37" s="57"/>
      <c r="F37" s="57"/>
      <c r="G37" s="57">
        <f t="shared" si="0"/>
        <v>0</v>
      </c>
      <c r="H37" s="57"/>
      <c r="I37" s="57">
        <f t="shared" si="1"/>
        <v>0</v>
      </c>
    </row>
    <row r="38" spans="1:9">
      <c r="A38" s="62" t="s">
        <v>581</v>
      </c>
      <c r="B38" s="62" t="s">
        <v>582</v>
      </c>
      <c r="C38" s="57"/>
      <c r="D38" s="57">
        <v>0.25</v>
      </c>
      <c r="E38" s="57"/>
      <c r="F38" s="57"/>
      <c r="G38" s="57">
        <f t="shared" si="0"/>
        <v>0.25</v>
      </c>
      <c r="H38" s="57"/>
      <c r="I38" s="57">
        <f t="shared" si="1"/>
        <v>0</v>
      </c>
    </row>
    <row r="39" spans="1:9">
      <c r="A39" s="62" t="s">
        <v>583</v>
      </c>
      <c r="B39" s="62" t="s">
        <v>584</v>
      </c>
      <c r="C39" s="57"/>
      <c r="D39" s="57"/>
      <c r="E39" s="57"/>
      <c r="F39" s="57"/>
      <c r="G39" s="57">
        <f t="shared" si="0"/>
        <v>0</v>
      </c>
      <c r="H39" s="57"/>
      <c r="I39" s="57">
        <f t="shared" si="1"/>
        <v>0</v>
      </c>
    </row>
  </sheetData>
  <mergeCells count="11">
    <mergeCell ref="C2:G2"/>
    <mergeCell ref="H2:I2"/>
    <mergeCell ref="A3:B3"/>
    <mergeCell ref="A4:B4"/>
    <mergeCell ref="A5:B5"/>
    <mergeCell ref="C5:C6"/>
    <mergeCell ref="D5:D6"/>
    <mergeCell ref="E5:E6"/>
    <mergeCell ref="F5:F6"/>
    <mergeCell ref="H5:H6"/>
    <mergeCell ref="A1:B2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报关15-1</vt:lpstr>
      <vt:lpstr>报关15-2</vt:lpstr>
      <vt:lpstr>物流15-1</vt:lpstr>
      <vt:lpstr>物流15-2</vt:lpstr>
      <vt:lpstr>商务15-1</vt:lpstr>
      <vt:lpstr>商务15-2</vt:lpstr>
      <vt:lpstr>商务15-3</vt:lpstr>
      <vt:lpstr>人力15-1</vt:lpstr>
      <vt:lpstr>人力15-2</vt:lpstr>
      <vt:lpstr>企管15-1</vt:lpstr>
      <vt:lpstr>企管15-2</vt:lpstr>
      <vt:lpstr>企管15-3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AutoBVT</cp:lastModifiedBy>
  <dcterms:created xsi:type="dcterms:W3CDTF">2016-05-24T04:23:00Z</dcterms:created>
  <dcterms:modified xsi:type="dcterms:W3CDTF">2016-05-26T11:50:26Z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